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USB\SL CR\2016-17\ČP+VŽ zima\"/>
    </mc:Choice>
  </mc:AlternateContent>
  <bookViews>
    <workbookView xWindow="0" yWindow="0" windowWidth="25440" windowHeight="12435" activeTab="1"/>
  </bookViews>
  <sheets>
    <sheet name="piš" sheetId="2" r:id="rId1"/>
    <sheet name="ž011+12" sheetId="1" r:id="rId2"/>
    <sheet name="pomocný" sheetId="3" r:id="rId3"/>
  </sheets>
  <definedNames>
    <definedName name="_xlnm._FilterDatabase" localSheetId="0" hidden="1">piš!$H$5:$AT$44</definedName>
    <definedName name="_xlnm.Print_Titles" localSheetId="1">'ž011+12'!$12:$16</definedName>
    <definedName name="_xlnm.Print_Area" localSheetId="1">'ž011+12'!$B$1:$M$60</definedName>
  </definedNames>
  <calcPr calcId="162913"/>
</workbook>
</file>

<file path=xl/calcChain.xml><?xml version="1.0" encoding="utf-8"?>
<calcChain xmlns="http://schemas.openxmlformats.org/spreadsheetml/2006/main">
  <c r="L29" i="2" l="1"/>
  <c r="N29" i="2"/>
  <c r="M29" i="2" l="1"/>
  <c r="L30" i="2"/>
  <c r="L14" i="2"/>
  <c r="L19" i="2"/>
  <c r="L8" i="2"/>
  <c r="L10" i="2"/>
  <c r="L40" i="2"/>
  <c r="L41" i="2"/>
  <c r="L45" i="2"/>
  <c r="L22" i="2"/>
  <c r="L12" i="2"/>
  <c r="L38" i="2"/>
  <c r="L35" i="2"/>
  <c r="L11" i="2"/>
  <c r="L42" i="2"/>
  <c r="L47" i="2"/>
  <c r="L36" i="2"/>
  <c r="N30" i="2"/>
  <c r="N14" i="2"/>
  <c r="N19" i="2"/>
  <c r="N8" i="2"/>
  <c r="N10" i="2"/>
  <c r="N40" i="2"/>
  <c r="N41" i="2"/>
  <c r="N45" i="2"/>
  <c r="N22" i="2"/>
  <c r="N12" i="2"/>
  <c r="M12" i="2" s="1"/>
  <c r="N38" i="2"/>
  <c r="N35" i="2"/>
  <c r="N11" i="2"/>
  <c r="N42" i="2"/>
  <c r="N47" i="2"/>
  <c r="N36" i="2"/>
  <c r="L39" i="2"/>
  <c r="L21" i="2"/>
  <c r="L23" i="2"/>
  <c r="L58" i="2"/>
  <c r="L46" i="2"/>
  <c r="L26" i="2"/>
  <c r="L43" i="2"/>
  <c r="L13" i="2"/>
  <c r="L37" i="2"/>
  <c r="L24" i="2"/>
  <c r="L25" i="2"/>
  <c r="L9" i="2"/>
  <c r="L17" i="2"/>
  <c r="L44" i="2"/>
  <c r="L7" i="2"/>
  <c r="L18" i="2"/>
  <c r="L34" i="2"/>
  <c r="L15" i="2"/>
  <c r="L6" i="2"/>
  <c r="L33" i="2"/>
  <c r="L28" i="2"/>
  <c r="L27" i="2"/>
  <c r="L16" i="2"/>
  <c r="L32" i="2"/>
  <c r="L31" i="2"/>
  <c r="L20" i="2"/>
  <c r="L48" i="2"/>
  <c r="M48" i="2" s="1"/>
  <c r="L49" i="2"/>
  <c r="L50" i="2"/>
  <c r="L51" i="2"/>
  <c r="L52" i="2"/>
  <c r="M52" i="2" s="1"/>
  <c r="L53" i="2"/>
  <c r="L54" i="2"/>
  <c r="M54" i="2" s="1"/>
  <c r="L55" i="2"/>
  <c r="L56" i="2"/>
  <c r="L57" i="2"/>
  <c r="N23" i="2"/>
  <c r="N39" i="2"/>
  <c r="N21" i="2"/>
  <c r="A17" i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N58" i="2"/>
  <c r="M58" i="2" s="1"/>
  <c r="N57" i="2"/>
  <c r="N56" i="2"/>
  <c r="M56" i="2" s="1"/>
  <c r="N55" i="2"/>
  <c r="M55" i="2" s="1"/>
  <c r="N54" i="2"/>
  <c r="N53" i="2"/>
  <c r="N52" i="2"/>
  <c r="N51" i="2"/>
  <c r="N50" i="2"/>
  <c r="N49" i="2"/>
  <c r="N48" i="2"/>
  <c r="N20" i="2"/>
  <c r="N31" i="2"/>
  <c r="N32" i="2"/>
  <c r="N16" i="2"/>
  <c r="N27" i="2"/>
  <c r="N28" i="2"/>
  <c r="N33" i="2"/>
  <c r="N6" i="2"/>
  <c r="N15" i="2"/>
  <c r="N34" i="2"/>
  <c r="N18" i="2"/>
  <c r="N7" i="2"/>
  <c r="N44" i="2"/>
  <c r="N17" i="2"/>
  <c r="N9" i="2"/>
  <c r="N25" i="2"/>
  <c r="N24" i="2"/>
  <c r="N37" i="2"/>
  <c r="N13" i="2"/>
  <c r="N43" i="2"/>
  <c r="N26" i="2"/>
  <c r="N46" i="2"/>
  <c r="AT4" i="2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BG4" i="2" s="1"/>
  <c r="BH4" i="2" s="1"/>
  <c r="BI4" i="2" s="1"/>
  <c r="BJ4" i="2" s="1"/>
  <c r="BK4" i="2" s="1"/>
  <c r="BL4" i="2" s="1"/>
  <c r="BM4" i="2" s="1"/>
  <c r="BN4" i="2" s="1"/>
  <c r="BO4" i="2" s="1"/>
  <c r="BP4" i="2" s="1"/>
  <c r="BQ4" i="2" s="1"/>
  <c r="BR4" i="2" s="1"/>
  <c r="BS4" i="2" s="1"/>
  <c r="BT4" i="2" s="1"/>
  <c r="BU4" i="2" s="1"/>
  <c r="BV4" i="2" s="1"/>
  <c r="P4" i="2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M57" i="2"/>
  <c r="M53" i="2"/>
  <c r="M45" i="2"/>
  <c r="K34" i="2" l="1"/>
  <c r="M8" i="2"/>
  <c r="M43" i="2"/>
  <c r="M25" i="2"/>
  <c r="M7" i="2"/>
  <c r="M6" i="2"/>
  <c r="M50" i="2"/>
  <c r="M51" i="2"/>
  <c r="M49" i="2"/>
  <c r="M20" i="2"/>
  <c r="M32" i="2"/>
  <c r="M13" i="2"/>
  <c r="K12" i="2"/>
  <c r="M14" i="2"/>
  <c r="M18" i="2"/>
  <c r="M16" i="2"/>
  <c r="M24" i="2"/>
  <c r="M26" i="2"/>
  <c r="M30" i="2"/>
  <c r="M31" i="2"/>
  <c r="K29" i="2"/>
  <c r="M47" i="2"/>
  <c r="M15" i="2"/>
  <c r="M27" i="2"/>
  <c r="M23" i="2"/>
  <c r="M28" i="2"/>
  <c r="M10" i="2"/>
  <c r="M33" i="2"/>
  <c r="M22" i="2"/>
  <c r="M36" i="2"/>
  <c r="K16" i="2"/>
  <c r="M42" i="2"/>
  <c r="K10" i="2"/>
  <c r="K35" i="2"/>
  <c r="K18" i="2"/>
  <c r="K47" i="2"/>
  <c r="K14" i="2"/>
  <c r="K52" i="2"/>
  <c r="B52" i="2" s="1"/>
  <c r="K21" i="2"/>
  <c r="M44" i="2"/>
  <c r="K50" i="2"/>
  <c r="B50" i="2" s="1"/>
  <c r="K55" i="2"/>
  <c r="B55" i="2" s="1"/>
  <c r="K26" i="2"/>
  <c r="K8" i="2"/>
  <c r="K13" i="2"/>
  <c r="M9" i="2"/>
  <c r="K7" i="2"/>
  <c r="K54" i="2"/>
  <c r="B54" i="2" s="1"/>
  <c r="K36" i="2"/>
  <c r="K45" i="2"/>
  <c r="K30" i="2"/>
  <c r="K49" i="2"/>
  <c r="B49" i="2" s="1"/>
  <c r="K27" i="2"/>
  <c r="K41" i="2"/>
  <c r="K9" i="2"/>
  <c r="K24" i="2"/>
  <c r="K51" i="2"/>
  <c r="B51" i="2" s="1"/>
  <c r="K46" i="2"/>
  <c r="K57" i="2"/>
  <c r="B57" i="2" s="1"/>
  <c r="K17" i="2"/>
  <c r="K42" i="2"/>
  <c r="K37" i="2"/>
  <c r="K33" i="2"/>
  <c r="K15" i="2"/>
  <c r="K40" i="2"/>
  <c r="K53" i="2"/>
  <c r="B53" i="2" s="1"/>
  <c r="K44" i="2"/>
  <c r="K31" i="2"/>
  <c r="K23" i="2"/>
  <c r="K39" i="2"/>
  <c r="K48" i="2"/>
  <c r="B48" i="2" s="1"/>
  <c r="M17" i="2"/>
  <c r="K20" i="2"/>
  <c r="K58" i="2"/>
  <c r="B58" i="2" s="1"/>
  <c r="K38" i="2"/>
  <c r="K6" i="2"/>
  <c r="M40" i="2"/>
  <c r="K32" i="2"/>
  <c r="M34" i="2"/>
  <c r="M38" i="2"/>
  <c r="M41" i="2"/>
  <c r="M11" i="2"/>
  <c r="M19" i="2"/>
  <c r="M21" i="2"/>
  <c r="M35" i="2"/>
  <c r="M37" i="2"/>
  <c r="M46" i="2"/>
  <c r="M39" i="2"/>
  <c r="K22" i="2"/>
  <c r="K43" i="2"/>
  <c r="K56" i="2"/>
  <c r="B56" i="2" s="1"/>
  <c r="K19" i="2"/>
  <c r="K25" i="2"/>
  <c r="K28" i="2"/>
  <c r="K11" i="2"/>
  <c r="B10" i="2" l="1"/>
  <c r="B8" i="2"/>
  <c r="B45" i="2"/>
  <c r="B24" i="2"/>
  <c r="B47" i="2"/>
  <c r="B46" i="2"/>
  <c r="B38" i="2"/>
  <c r="B18" i="2"/>
  <c r="B33" i="2"/>
  <c r="B42" i="2"/>
  <c r="B44" i="2"/>
  <c r="B39" i="2"/>
  <c r="B25" i="2"/>
  <c r="B23" i="2"/>
  <c r="B20" i="2"/>
  <c r="B40" i="2"/>
  <c r="B12" i="2"/>
  <c r="B31" i="2"/>
  <c r="B34" i="2"/>
  <c r="B13" i="2"/>
  <c r="B16" i="2"/>
  <c r="B43" i="2"/>
  <c r="B35" i="2"/>
  <c r="B11" i="2"/>
  <c r="B9" i="2"/>
  <c r="B21" i="2"/>
  <c r="B41" i="2"/>
  <c r="B37" i="2"/>
  <c r="B32" i="2"/>
  <c r="B30" i="2"/>
  <c r="B28" i="2"/>
  <c r="B7" i="2"/>
  <c r="B15" i="2"/>
  <c r="B14" i="2"/>
  <c r="B19" i="2"/>
  <c r="B22" i="2"/>
  <c r="B26" i="2"/>
  <c r="B17" i="2"/>
  <c r="B27" i="2"/>
  <c r="B6" i="2"/>
  <c r="B29" i="2"/>
  <c r="B36" i="2"/>
  <c r="A57" i="2" l="1"/>
  <c r="A47" i="2"/>
  <c r="A16" i="2"/>
  <c r="A53" i="2"/>
  <c r="A20" i="2"/>
  <c r="A41" i="2"/>
  <c r="A36" i="2"/>
  <c r="A6" i="2"/>
  <c r="A19" i="2"/>
  <c r="A28" i="2"/>
  <c r="A7" i="2"/>
  <c r="A21" i="2"/>
  <c r="A38" i="2"/>
  <c r="A15" i="2"/>
  <c r="A29" i="2"/>
  <c r="A26" i="2"/>
  <c r="A8" i="2"/>
  <c r="A32" i="2"/>
  <c r="A40" i="2"/>
  <c r="A22" i="2"/>
  <c r="A37" i="2"/>
  <c r="A56" i="2"/>
  <c r="A46" i="2"/>
  <c r="A51" i="2"/>
  <c r="A18" i="2"/>
  <c r="A48" i="2"/>
  <c r="A45" i="2"/>
  <c r="A11" i="2"/>
  <c r="A17" i="2"/>
  <c r="A30" i="2"/>
  <c r="A12" i="2"/>
  <c r="A10" i="2"/>
  <c r="A14" i="2"/>
  <c r="A23" i="2"/>
  <c r="A33" i="2"/>
  <c r="A24" i="2"/>
  <c r="A49" i="2"/>
  <c r="A43" i="2"/>
  <c r="A35" i="2"/>
  <c r="A52" i="2"/>
  <c r="A58" i="2"/>
  <c r="A13" i="2"/>
  <c r="A27" i="2"/>
  <c r="A39" i="2"/>
  <c r="A34" i="2"/>
  <c r="A55" i="2"/>
  <c r="A44" i="2"/>
  <c r="A54" i="2"/>
  <c r="A9" i="2"/>
  <c r="A42" i="2"/>
  <c r="A25" i="2"/>
  <c r="A50" i="2"/>
  <c r="A31" i="2"/>
  <c r="M49" i="1" l="1"/>
  <c r="J22" i="1"/>
  <c r="X45" i="1"/>
  <c r="N79" i="1"/>
  <c r="AF59" i="1"/>
  <c r="E24" i="1"/>
  <c r="AE93" i="1"/>
  <c r="W94" i="1"/>
  <c r="R26" i="1"/>
  <c r="AI23" i="1"/>
  <c r="AD92" i="1"/>
  <c r="AI86" i="1"/>
  <c r="Z72" i="1"/>
  <c r="P84" i="1"/>
  <c r="Z92" i="1"/>
  <c r="E37" i="1"/>
  <c r="I55" i="1"/>
  <c r="AB38" i="1"/>
  <c r="H75" i="1"/>
  <c r="F63" i="1"/>
  <c r="V53" i="1"/>
  <c r="W32" i="1"/>
  <c r="X34" i="1"/>
  <c r="U28" i="1"/>
  <c r="AD71" i="1"/>
  <c r="L28" i="1"/>
  <c r="R30" i="1"/>
  <c r="J36" i="1"/>
  <c r="O90" i="1"/>
  <c r="F72" i="1"/>
  <c r="B83" i="1"/>
  <c r="Z89" i="1"/>
  <c r="K38" i="1"/>
  <c r="AD72" i="1"/>
  <c r="Y83" i="1"/>
  <c r="L83" i="1"/>
  <c r="L65" i="1"/>
  <c r="M19" i="1"/>
  <c r="R54" i="1"/>
  <c r="AC29" i="1"/>
  <c r="V43" i="1"/>
  <c r="AG51" i="1"/>
  <c r="AA66" i="1"/>
  <c r="Y42" i="1"/>
  <c r="T56" i="1"/>
  <c r="B61" i="1"/>
  <c r="AB51" i="1"/>
  <c r="R41" i="1"/>
  <c r="AC40" i="1"/>
  <c r="I53" i="1"/>
  <c r="K27" i="1"/>
  <c r="P26" i="1"/>
  <c r="AG21" i="1"/>
  <c r="C31" i="1"/>
  <c r="AC35" i="1"/>
  <c r="P54" i="1"/>
  <c r="C64" i="1"/>
  <c r="E36" i="1"/>
  <c r="AD48" i="1"/>
  <c r="D63" i="1"/>
  <c r="S76" i="1"/>
  <c r="AE34" i="1"/>
  <c r="AD45" i="1"/>
  <c r="Y55" i="1"/>
  <c r="AG37" i="1"/>
  <c r="AE43" i="1"/>
  <c r="Z60" i="1"/>
  <c r="B65" i="1"/>
  <c r="J35" i="1"/>
  <c r="W53" i="1"/>
  <c r="AD18" i="1"/>
  <c r="B41" i="1"/>
  <c r="AC47" i="1"/>
  <c r="P51" i="1"/>
  <c r="I58" i="1"/>
  <c r="Y24" i="1"/>
  <c r="S39" i="1"/>
  <c r="F33" i="1"/>
  <c r="G43" i="1"/>
  <c r="R52" i="1"/>
  <c r="V59" i="1"/>
  <c r="AF64" i="1"/>
  <c r="AI68" i="1"/>
  <c r="X28" i="1"/>
  <c r="AD40" i="1"/>
  <c r="I47" i="1"/>
  <c r="Y56" i="1"/>
  <c r="Z40" i="1"/>
  <c r="Q32" i="1"/>
  <c r="G41" i="1"/>
  <c r="R46" i="1"/>
  <c r="F51" i="1"/>
  <c r="AB56" i="1"/>
  <c r="Z26" i="1"/>
  <c r="AC38" i="1"/>
  <c r="AI32" i="1"/>
  <c r="X43" i="1"/>
  <c r="F52" i="1"/>
  <c r="O57" i="1"/>
  <c r="AH61" i="1"/>
  <c r="T65" i="1"/>
  <c r="S17" i="1"/>
  <c r="AI36" i="1"/>
  <c r="N45" i="1"/>
  <c r="AE53" i="1"/>
  <c r="H62" i="1"/>
  <c r="X69" i="1"/>
  <c r="H74" i="1"/>
  <c r="B77" i="1"/>
  <c r="L82" i="1"/>
  <c r="U85" i="1"/>
  <c r="V90" i="1"/>
  <c r="AB93" i="1"/>
  <c r="M77" i="1"/>
  <c r="L90" i="1"/>
  <c r="Q38" i="1"/>
  <c r="J37" i="1"/>
  <c r="AF68" i="1"/>
  <c r="P76" i="1"/>
  <c r="F82" i="1"/>
  <c r="Q88" i="1"/>
  <c r="L32" i="1"/>
  <c r="Z68" i="1"/>
  <c r="AE75" i="1"/>
  <c r="R81" i="1"/>
  <c r="AH88" i="1"/>
  <c r="V91" i="1"/>
  <c r="AH66" i="1"/>
  <c r="Y75" i="1"/>
  <c r="Q82" i="1"/>
  <c r="S85" i="1"/>
  <c r="U91" i="1"/>
  <c r="D21" i="1"/>
  <c r="T39" i="1"/>
  <c r="U78" i="1"/>
  <c r="L40" i="1"/>
  <c r="AE41" i="1"/>
  <c r="L93" i="1"/>
  <c r="V41" i="1"/>
  <c r="F30" i="1"/>
  <c r="T94" i="1"/>
  <c r="S89" i="1"/>
  <c r="AD83" i="1"/>
  <c r="O33" i="1"/>
  <c r="AD90" i="1"/>
  <c r="G80" i="1"/>
  <c r="AF32" i="1"/>
  <c r="N83" i="1"/>
  <c r="U72" i="1"/>
  <c r="R92" i="1"/>
  <c r="E79" i="1"/>
  <c r="AF33" i="1"/>
  <c r="AF27" i="1"/>
  <c r="N69" i="1"/>
  <c r="AC87" i="1"/>
  <c r="Q79" i="1"/>
  <c r="J72" i="1"/>
  <c r="C57" i="1"/>
  <c r="C41" i="1"/>
  <c r="AF67" i="1"/>
  <c r="G59" i="1"/>
  <c r="X47" i="1"/>
  <c r="N28" i="1"/>
  <c r="AH57" i="1"/>
  <c r="X49" i="1"/>
  <c r="W38" i="1"/>
  <c r="S60" i="1"/>
  <c r="M43" i="1"/>
  <c r="E69" i="1"/>
  <c r="T61" i="1"/>
  <c r="U47" i="1"/>
  <c r="N18" i="1"/>
  <c r="AC26" i="1"/>
  <c r="AE49" i="1"/>
  <c r="S37" i="1"/>
  <c r="U45" i="1"/>
  <c r="J64" i="1"/>
  <c r="Y32" i="1"/>
  <c r="L51" i="1"/>
  <c r="W24" i="1"/>
  <c r="AF55" i="1"/>
  <c r="G67" i="1"/>
  <c r="AA42" i="1"/>
  <c r="O46" i="1"/>
  <c r="AA54" i="1"/>
  <c r="F28" i="1"/>
  <c r="P28" i="1"/>
  <c r="AD28" i="1"/>
  <c r="AA27" i="1"/>
  <c r="AH27" i="1"/>
  <c r="Z28" i="1"/>
  <c r="C27" i="1"/>
  <c r="S27" i="1"/>
  <c r="N27" i="1"/>
  <c r="R27" i="1"/>
  <c r="H27" i="1"/>
  <c r="F27" i="1"/>
  <c r="F23" i="1"/>
  <c r="Y28" i="1"/>
  <c r="L27" i="1"/>
  <c r="AB68" i="1"/>
  <c r="U29" i="1"/>
  <c r="O65" i="1"/>
  <c r="W26" i="1"/>
  <c r="AI27" i="1"/>
  <c r="T28" i="1"/>
  <c r="AA25" i="1"/>
  <c r="AE23" i="1"/>
  <c r="G27" i="1"/>
  <c r="AG17" i="1"/>
  <c r="B23" i="1"/>
  <c r="AE26" i="1"/>
  <c r="AD24" i="1"/>
  <c r="Q29" i="1"/>
  <c r="AB31" i="1"/>
  <c r="S34" i="1"/>
  <c r="N35" i="1"/>
  <c r="E27" i="1"/>
  <c r="I27" i="1"/>
  <c r="AB27" i="1"/>
  <c r="G18" i="1"/>
  <c r="R32" i="1"/>
  <c r="Z35" i="1"/>
  <c r="AE38" i="1"/>
  <c r="AC27" i="1"/>
  <c r="Y27" i="1"/>
  <c r="H22" i="1"/>
  <c r="AH31" i="1"/>
  <c r="H33" i="1"/>
  <c r="B37" i="1"/>
  <c r="F41" i="1"/>
  <c r="F43" i="1"/>
  <c r="AC46" i="1"/>
  <c r="E47" i="1"/>
  <c r="X50" i="1"/>
  <c r="O50" i="1"/>
  <c r="Z52" i="1"/>
  <c r="S53" i="1"/>
  <c r="G34" i="1"/>
  <c r="P25" i="1"/>
  <c r="S26" i="1"/>
  <c r="D33" i="1"/>
  <c r="S40" i="1"/>
  <c r="L41" i="1"/>
  <c r="P44" i="1"/>
  <c r="K47" i="1"/>
  <c r="D49" i="1"/>
  <c r="Z51" i="1"/>
  <c r="S54" i="1"/>
  <c r="Q54" i="1"/>
  <c r="P55" i="1"/>
  <c r="P57" i="1"/>
  <c r="AD27" i="1"/>
  <c r="AD23" i="1"/>
  <c r="I17" i="1"/>
  <c r="U30" i="1"/>
  <c r="R34" i="1"/>
  <c r="P37" i="1"/>
  <c r="W21" i="1"/>
  <c r="AE24" i="1"/>
  <c r="E80" i="1"/>
  <c r="K31" i="1"/>
  <c r="C36" i="1"/>
  <c r="D39" i="1"/>
  <c r="Q41" i="1"/>
  <c r="H44" i="1"/>
  <c r="AC45" i="1"/>
  <c r="M48" i="1"/>
  <c r="AE27" i="1"/>
  <c r="R28" i="1"/>
  <c r="AG28" i="1"/>
  <c r="D27" i="1"/>
  <c r="J28" i="1"/>
  <c r="Z27" i="1"/>
  <c r="M27" i="1"/>
  <c r="AF34" i="1"/>
  <c r="P71" i="1"/>
  <c r="E56" i="1"/>
  <c r="AB28" i="1"/>
  <c r="Q24" i="1"/>
  <c r="AA28" i="1"/>
  <c r="B17" i="1"/>
  <c r="AB32" i="1"/>
  <c r="AH36" i="1"/>
  <c r="U19" i="1"/>
  <c r="R20" i="1"/>
  <c r="AH33" i="1"/>
  <c r="AH40" i="1"/>
  <c r="S19" i="1"/>
  <c r="AF31" i="1"/>
  <c r="G39" i="1"/>
  <c r="E43" i="1"/>
  <c r="AI48" i="1"/>
  <c r="AH51" i="1"/>
  <c r="AH53" i="1"/>
  <c r="E70" i="1"/>
  <c r="AH35" i="1"/>
  <c r="J44" i="1"/>
  <c r="Z48" i="1"/>
  <c r="G53" i="1"/>
  <c r="W55" i="1"/>
  <c r="V58" i="1"/>
  <c r="AC19" i="1"/>
  <c r="AE31" i="1"/>
  <c r="V39" i="1"/>
  <c r="E21" i="1"/>
  <c r="Z34" i="1"/>
  <c r="O39" i="1"/>
  <c r="C44" i="1"/>
  <c r="J48" i="1"/>
  <c r="O49" i="1"/>
  <c r="P52" i="1"/>
  <c r="P53" i="1"/>
  <c r="K55" i="1"/>
  <c r="AC57" i="1"/>
  <c r="N59" i="1"/>
  <c r="J59" i="1"/>
  <c r="P62" i="1"/>
  <c r="N61" i="1"/>
  <c r="AH64" i="1"/>
  <c r="T63" i="1"/>
  <c r="AC66" i="1"/>
  <c r="K65" i="1"/>
  <c r="K67" i="1"/>
  <c r="AI67" i="1"/>
  <c r="T70" i="1"/>
  <c r="Y70" i="1"/>
  <c r="O24" i="1"/>
  <c r="AF25" i="1"/>
  <c r="W30" i="1"/>
  <c r="F34" i="1"/>
  <c r="W37" i="1"/>
  <c r="AI42" i="1"/>
  <c r="W43" i="1"/>
  <c r="E45" i="1"/>
  <c r="AA47" i="1"/>
  <c r="Y50" i="1"/>
  <c r="C52" i="1"/>
  <c r="H54" i="1"/>
  <c r="AH55" i="1"/>
  <c r="AI57" i="1"/>
  <c r="Y59" i="1"/>
  <c r="Y61" i="1"/>
  <c r="K64" i="1"/>
  <c r="AB66" i="1"/>
  <c r="T67" i="1"/>
  <c r="O70" i="1"/>
  <c r="J69" i="1"/>
  <c r="F71" i="1"/>
  <c r="R71" i="1"/>
  <c r="P73" i="1"/>
  <c r="Y74" i="1"/>
  <c r="R75" i="1"/>
  <c r="X75" i="1"/>
  <c r="M35" i="1"/>
  <c r="C39" i="1"/>
  <c r="N26" i="1"/>
  <c r="D19" i="1"/>
  <c r="AB29" i="1"/>
  <c r="X31" i="1"/>
  <c r="H34" i="1"/>
  <c r="F36" i="1"/>
  <c r="P40" i="1"/>
  <c r="N42" i="1"/>
  <c r="K42" i="1"/>
  <c r="O44" i="1"/>
  <c r="AE44" i="1"/>
  <c r="W46" i="1"/>
  <c r="H48" i="1"/>
  <c r="F48" i="1"/>
  <c r="V50" i="1"/>
  <c r="AD51" i="1"/>
  <c r="K51" i="1"/>
  <c r="W54" i="1"/>
  <c r="S56" i="1"/>
  <c r="Q55" i="1"/>
  <c r="F57" i="1"/>
  <c r="G58" i="1"/>
  <c r="L58" i="1"/>
  <c r="O27" i="1"/>
  <c r="AC24" i="1"/>
  <c r="O18" i="1"/>
  <c r="T31" i="1"/>
  <c r="V35" i="1"/>
  <c r="AG39" i="1"/>
  <c r="E42" i="1"/>
  <c r="H25" i="1"/>
  <c r="L30" i="1"/>
  <c r="AC34" i="1"/>
  <c r="I38" i="1"/>
  <c r="R40" i="1"/>
  <c r="T42" i="1"/>
  <c r="AA43" i="1"/>
  <c r="Q46" i="1"/>
  <c r="AB48" i="1"/>
  <c r="AG49" i="1"/>
  <c r="Y51" i="1"/>
  <c r="M54" i="1"/>
  <c r="T55" i="1"/>
  <c r="K57" i="1"/>
  <c r="T59" i="1"/>
  <c r="W59" i="1"/>
  <c r="L62" i="1"/>
  <c r="AB61" i="1"/>
  <c r="E63" i="1"/>
  <c r="AD64" i="1"/>
  <c r="E65" i="1"/>
  <c r="AI65" i="1"/>
  <c r="P68" i="1"/>
  <c r="O67" i="1"/>
  <c r="S70" i="1"/>
  <c r="P70" i="1"/>
  <c r="W19" i="1"/>
  <c r="Y17" i="1"/>
  <c r="H29" i="1"/>
  <c r="Z33" i="1"/>
  <c r="R37" i="1"/>
  <c r="W41" i="1"/>
  <c r="M44" i="1"/>
  <c r="L46" i="1"/>
  <c r="R47" i="1"/>
  <c r="I49" i="1"/>
  <c r="V51" i="1"/>
  <c r="Y54" i="1"/>
  <c r="J55" i="1"/>
  <c r="AG58" i="1"/>
  <c r="G60" i="1"/>
  <c r="R61" i="1"/>
  <c r="S63" i="1"/>
  <c r="AB37" i="1"/>
  <c r="W27" i="1"/>
  <c r="G19" i="1"/>
  <c r="I22" i="1"/>
  <c r="AC30" i="1"/>
  <c r="T33" i="1"/>
  <c r="G36" i="1"/>
  <c r="L38" i="1"/>
  <c r="Q40" i="1"/>
  <c r="Q28" i="1"/>
  <c r="J27" i="1"/>
  <c r="P27" i="1"/>
  <c r="AE28" i="1"/>
  <c r="K28" i="1"/>
  <c r="J21" i="1"/>
  <c r="Q19" i="1"/>
  <c r="Q33" i="1"/>
  <c r="V28" i="1"/>
  <c r="AH38" i="1"/>
  <c r="G29" i="1"/>
  <c r="T41" i="1"/>
  <c r="AB50" i="1"/>
  <c r="G38" i="1"/>
  <c r="M39" i="1"/>
  <c r="Y52" i="1"/>
  <c r="AC58" i="1"/>
  <c r="X21" i="1"/>
  <c r="K18" i="1"/>
  <c r="X37" i="1"/>
  <c r="K45" i="1"/>
  <c r="M51" i="1"/>
  <c r="N56" i="1"/>
  <c r="AG60" i="1"/>
  <c r="W60" i="1"/>
  <c r="AE62" i="1"/>
  <c r="I64" i="1"/>
  <c r="K66" i="1"/>
  <c r="N67" i="1"/>
  <c r="S22" i="1"/>
  <c r="C21" i="1"/>
  <c r="M36" i="1"/>
  <c r="M42" i="1"/>
  <c r="AF46" i="1"/>
  <c r="R49" i="1"/>
  <c r="AA53" i="1"/>
  <c r="H57" i="1"/>
  <c r="S61" i="1"/>
  <c r="P65" i="1"/>
  <c r="V69" i="1"/>
  <c r="L71" i="1"/>
  <c r="AH74" i="1"/>
  <c r="J76" i="1"/>
  <c r="AE37" i="1"/>
  <c r="Y25" i="1"/>
  <c r="O29" i="1"/>
  <c r="U35" i="1"/>
  <c r="X39" i="1"/>
  <c r="E41" i="1"/>
  <c r="I46" i="1"/>
  <c r="Z47" i="1"/>
  <c r="AE50" i="1"/>
  <c r="K53" i="1"/>
  <c r="O56" i="1"/>
  <c r="Y57" i="1"/>
  <c r="R21" i="1"/>
  <c r="R25" i="1"/>
  <c r="C34" i="1"/>
  <c r="X26" i="1"/>
  <c r="F22" i="1"/>
  <c r="W36" i="1"/>
  <c r="V42" i="1"/>
  <c r="AB45" i="1"/>
  <c r="T49" i="1"/>
  <c r="I54" i="1"/>
  <c r="U57" i="1"/>
  <c r="L60" i="1"/>
  <c r="K61" i="1"/>
  <c r="AA64" i="1"/>
  <c r="Y66" i="1"/>
  <c r="Q68" i="1"/>
  <c r="G69" i="1"/>
  <c r="M22" i="1"/>
  <c r="M31" i="1"/>
  <c r="AF40" i="1"/>
  <c r="I44" i="1"/>
  <c r="K48" i="1"/>
  <c r="L52" i="1"/>
  <c r="X56" i="1"/>
  <c r="S59" i="1"/>
  <c r="I35" i="1"/>
  <c r="O17" i="1"/>
  <c r="X29" i="1"/>
  <c r="W34" i="1"/>
  <c r="C40" i="1"/>
  <c r="AB42" i="1"/>
  <c r="AH44" i="1"/>
  <c r="G44" i="1"/>
  <c r="AD46" i="1"/>
  <c r="J46" i="1"/>
  <c r="U48" i="1"/>
  <c r="P49" i="1"/>
  <c r="T50" i="1"/>
  <c r="AD52" i="1"/>
  <c r="D53" i="1"/>
  <c r="J53" i="1"/>
  <c r="G56" i="1"/>
  <c r="V56" i="1"/>
  <c r="Z57" i="1"/>
  <c r="J57" i="1"/>
  <c r="V17" i="1"/>
  <c r="AF28" i="1"/>
  <c r="R17" i="1"/>
  <c r="U32" i="1"/>
  <c r="X35" i="1"/>
  <c r="AI38" i="1"/>
  <c r="Q27" i="1"/>
  <c r="H21" i="1"/>
  <c r="S23" i="1"/>
  <c r="E31" i="1"/>
  <c r="O36" i="1"/>
  <c r="I40" i="1"/>
  <c r="AG41" i="1"/>
  <c r="Z43" i="1"/>
  <c r="T46" i="1"/>
  <c r="AH47" i="1"/>
  <c r="J50" i="1"/>
  <c r="AC51" i="1"/>
  <c r="L54" i="1"/>
  <c r="D55" i="1"/>
  <c r="AF57" i="1"/>
  <c r="B59" i="1"/>
  <c r="O59" i="1"/>
  <c r="W61" i="1"/>
  <c r="Q61" i="1"/>
  <c r="AI63" i="1"/>
  <c r="Q63" i="1"/>
  <c r="AD66" i="1"/>
  <c r="I65" i="1"/>
  <c r="Y68" i="1"/>
  <c r="V67" i="1"/>
  <c r="S68" i="1"/>
  <c r="H70" i="1"/>
  <c r="E54" i="1"/>
  <c r="J24" i="1"/>
  <c r="G30" i="1"/>
  <c r="AI33" i="1"/>
  <c r="AD38" i="1"/>
  <c r="J40" i="1"/>
  <c r="H41" i="1"/>
  <c r="B43" i="1"/>
  <c r="X46" i="1"/>
  <c r="I48" i="1"/>
  <c r="W50" i="1"/>
  <c r="AG52" i="1"/>
  <c r="AH54" i="1"/>
  <c r="G55" i="1"/>
  <c r="AB57" i="1"/>
  <c r="B33" i="1"/>
  <c r="N38" i="1"/>
  <c r="AI28" i="1"/>
  <c r="AF22" i="1"/>
  <c r="W23" i="1"/>
  <c r="AE32" i="1"/>
  <c r="M34" i="1"/>
  <c r="AB36" i="1"/>
  <c r="M38" i="1"/>
  <c r="L39" i="1"/>
  <c r="AG42" i="1"/>
  <c r="AC44" i="1"/>
  <c r="U43" i="1"/>
  <c r="U46" i="1"/>
  <c r="B47" i="1"/>
  <c r="J47" i="1"/>
  <c r="I50" i="1"/>
  <c r="J51" i="1"/>
  <c r="AH52" i="1"/>
  <c r="AB54" i="1"/>
  <c r="X53" i="1"/>
  <c r="Z55" i="1"/>
  <c r="AC56" i="1"/>
  <c r="S58" i="1"/>
  <c r="M57" i="1"/>
  <c r="U23" i="1"/>
  <c r="AF26" i="1"/>
  <c r="E52" i="1"/>
  <c r="Q31" i="1"/>
  <c r="AG36" i="1"/>
  <c r="Q37" i="1"/>
  <c r="AI24" i="1"/>
  <c r="Z20" i="1"/>
  <c r="H30" i="1"/>
  <c r="AI34" i="1"/>
  <c r="Z36" i="1"/>
  <c r="P39" i="1"/>
  <c r="F42" i="1"/>
  <c r="Q43" i="1"/>
  <c r="H45" i="1"/>
  <c r="AH48" i="1"/>
  <c r="Z49" i="1"/>
  <c r="AB52" i="1"/>
  <c r="O54" i="1"/>
  <c r="AA55" i="1"/>
  <c r="E57" i="1"/>
  <c r="H59" i="1"/>
  <c r="O60" i="1"/>
  <c r="P61" i="1"/>
  <c r="G61" i="1"/>
  <c r="H63" i="1"/>
  <c r="G63" i="1"/>
  <c r="H65" i="1"/>
  <c r="Q66" i="1"/>
  <c r="AE67" i="1"/>
  <c r="AH68" i="1"/>
  <c r="AG69" i="1"/>
  <c r="F69" i="1"/>
  <c r="X17" i="1"/>
  <c r="AI22" i="1"/>
  <c r="B29" i="1"/>
  <c r="X33" i="1"/>
  <c r="Z38" i="1"/>
  <c r="K40" i="1"/>
  <c r="AD41" i="1"/>
  <c r="T43" i="1"/>
  <c r="S46" i="1"/>
  <c r="V47" i="1"/>
  <c r="S49" i="1"/>
  <c r="AI51" i="1"/>
  <c r="Z53" i="1"/>
  <c r="W56" i="1"/>
  <c r="O58" i="1"/>
  <c r="K60" i="1"/>
  <c r="AA62" i="1"/>
  <c r="AC63" i="1"/>
  <c r="X65" i="1"/>
  <c r="AB67" i="1"/>
  <c r="R69" i="1"/>
  <c r="I71" i="1"/>
  <c r="H72" i="1"/>
  <c r="AF73" i="1"/>
  <c r="J73" i="1"/>
  <c r="U75" i="1"/>
  <c r="AB76" i="1"/>
  <c r="O78" i="1"/>
  <c r="Y77" i="1"/>
  <c r="K79" i="1"/>
  <c r="F79" i="1"/>
  <c r="T82" i="1"/>
  <c r="R82" i="1"/>
  <c r="G84" i="1"/>
  <c r="O84" i="1"/>
  <c r="G85" i="1"/>
  <c r="AC85" i="1"/>
  <c r="G87" i="1"/>
  <c r="H87" i="1"/>
  <c r="E89" i="1"/>
  <c r="Y90" i="1"/>
  <c r="I91" i="1"/>
  <c r="J92" i="1"/>
  <c r="F94" i="1"/>
  <c r="L61" i="1"/>
  <c r="Q65" i="1"/>
  <c r="C71" i="1"/>
  <c r="F75" i="1"/>
  <c r="V80" i="1"/>
  <c r="N82" i="1"/>
  <c r="AA86" i="1"/>
  <c r="AA88" i="1"/>
  <c r="V92" i="1"/>
  <c r="AA93" i="1"/>
  <c r="K19" i="1"/>
  <c r="AH34" i="1"/>
  <c r="AF41" i="1"/>
  <c r="S91" i="1"/>
  <c r="Z22" i="1"/>
  <c r="AA33" i="1"/>
  <c r="O41" i="1"/>
  <c r="X18" i="1"/>
  <c r="U40" i="1"/>
  <c r="X66" i="1"/>
  <c r="Z70" i="1"/>
  <c r="AH71" i="1"/>
  <c r="H73" i="1"/>
  <c r="F76" i="1"/>
  <c r="N78" i="1"/>
  <c r="F78" i="1"/>
  <c r="AE79" i="1"/>
  <c r="AD81" i="1"/>
  <c r="O81" i="1"/>
  <c r="F83" i="1"/>
  <c r="D85" i="1"/>
  <c r="K85" i="1"/>
  <c r="AA87" i="1"/>
  <c r="Y89" i="1"/>
  <c r="T93" i="1"/>
  <c r="X25" i="1"/>
  <c r="F40" i="1"/>
  <c r="L29" i="1"/>
  <c r="AH41" i="1"/>
  <c r="W65" i="1"/>
  <c r="J70" i="1"/>
  <c r="AB72" i="1"/>
  <c r="C73" i="1"/>
  <c r="M75" i="1"/>
  <c r="M78" i="1"/>
  <c r="T79" i="1"/>
  <c r="N80" i="1"/>
  <c r="AE81" i="1"/>
  <c r="M82" i="1"/>
  <c r="K83" i="1"/>
  <c r="W86" i="1"/>
  <c r="AH85" i="1"/>
  <c r="M87" i="1"/>
  <c r="AG90" i="1"/>
  <c r="Z90" i="1"/>
  <c r="C91" i="1"/>
  <c r="AE94" i="1"/>
  <c r="T27" i="1"/>
  <c r="Q42" i="1"/>
  <c r="P63" i="1"/>
  <c r="S67" i="1"/>
  <c r="AC71" i="1"/>
  <c r="AC73" i="1"/>
  <c r="X76" i="1"/>
  <c r="Q78" i="1"/>
  <c r="K78" i="1"/>
  <c r="O80" i="1"/>
  <c r="B81" i="1"/>
  <c r="G81" i="1"/>
  <c r="J83" i="1"/>
  <c r="K84" i="1"/>
  <c r="Y86" i="1"/>
  <c r="Z88" i="1"/>
  <c r="N88" i="1"/>
  <c r="W89" i="1"/>
  <c r="Z91" i="1"/>
  <c r="W91" i="1"/>
  <c r="G93" i="1"/>
  <c r="W28" i="1"/>
  <c r="AG25" i="1"/>
  <c r="S21" i="1"/>
  <c r="S32" i="1"/>
  <c r="T36" i="1"/>
  <c r="AE40" i="1"/>
  <c r="AB41" i="1"/>
  <c r="J68" i="1"/>
  <c r="AE74" i="1"/>
  <c r="AA78" i="1"/>
  <c r="Z79" i="1"/>
  <c r="P81" i="1"/>
  <c r="W84" i="1"/>
  <c r="O35" i="1"/>
  <c r="M94" i="1"/>
  <c r="AE35" i="1"/>
  <c r="E34" i="1"/>
  <c r="V94" i="1"/>
  <c r="J90" i="1"/>
  <c r="G40" i="1"/>
  <c r="V31" i="1"/>
  <c r="AH26" i="1"/>
  <c r="O93" i="1"/>
  <c r="AG91" i="1"/>
  <c r="AE90" i="1"/>
  <c r="X88" i="1"/>
  <c r="V86" i="1"/>
  <c r="H79" i="1"/>
  <c r="K75" i="1"/>
  <c r="Z41" i="1"/>
  <c r="U38" i="1"/>
  <c r="K30" i="1"/>
  <c r="J17" i="1"/>
  <c r="R93" i="1"/>
  <c r="U89" i="1"/>
  <c r="AF88" i="1"/>
  <c r="X86" i="1"/>
  <c r="Q84" i="1"/>
  <c r="AD79" i="1"/>
  <c r="AC78" i="1"/>
  <c r="K73" i="1"/>
  <c r="I69" i="1"/>
  <c r="N60" i="1"/>
  <c r="AG94" i="1"/>
  <c r="P91" i="1"/>
  <c r="U87" i="1"/>
  <c r="AF85" i="1"/>
  <c r="O83" i="1"/>
  <c r="H80" i="1"/>
  <c r="P77" i="1"/>
  <c r="B73" i="1"/>
  <c r="AG71" i="1"/>
  <c r="AE63" i="1"/>
  <c r="AD94" i="1"/>
  <c r="V27" i="1"/>
  <c r="F87" i="1"/>
  <c r="L85" i="1"/>
  <c r="AI84" i="1"/>
  <c r="J79" i="1"/>
  <c r="S78" i="1"/>
  <c r="AH73" i="1"/>
  <c r="G70" i="1"/>
  <c r="AG62" i="1"/>
  <c r="I19" i="1"/>
  <c r="P24" i="1"/>
  <c r="F90" i="1"/>
  <c r="K20" i="1"/>
  <c r="AA92" i="1"/>
  <c r="R87" i="1"/>
  <c r="W81" i="1"/>
  <c r="D73" i="1"/>
  <c r="AF63" i="1"/>
  <c r="O91" i="1"/>
  <c r="I89" i="1"/>
  <c r="I87" i="1"/>
  <c r="Q85" i="1"/>
  <c r="AE84" i="1"/>
  <c r="AF81" i="1"/>
  <c r="I80" i="1"/>
  <c r="H77" i="1"/>
  <c r="P75" i="1"/>
  <c r="V76" i="1"/>
  <c r="W74" i="1"/>
  <c r="T71" i="1"/>
  <c r="AC68" i="1"/>
  <c r="Z64" i="1"/>
  <c r="AI59" i="1"/>
  <c r="H55" i="1"/>
  <c r="K52" i="1"/>
  <c r="AB47" i="1"/>
  <c r="AF43" i="1"/>
  <c r="T40" i="1"/>
  <c r="O31" i="1"/>
  <c r="AC23" i="1"/>
  <c r="AF70" i="1"/>
  <c r="F67" i="1"/>
  <c r="AE66" i="1"/>
  <c r="AE64" i="1"/>
  <c r="N62" i="1"/>
  <c r="R59" i="1"/>
  <c r="F55" i="1"/>
  <c r="AA51" i="1"/>
  <c r="J49" i="1"/>
  <c r="C46" i="1"/>
  <c r="U42" i="1"/>
  <c r="J33" i="1"/>
  <c r="AH17" i="1"/>
  <c r="AE39" i="1"/>
  <c r="S33" i="1"/>
  <c r="AG19" i="1"/>
  <c r="D25" i="1"/>
  <c r="R58" i="1"/>
  <c r="AG56" i="1"/>
  <c r="AC54" i="1"/>
  <c r="P50" i="1"/>
  <c r="L48" i="1"/>
  <c r="AG46" i="1"/>
  <c r="X42" i="1"/>
  <c r="H40" i="1"/>
  <c r="U36" i="1"/>
  <c r="AG30" i="1"/>
  <c r="N24" i="1"/>
  <c r="H35" i="1"/>
  <c r="N57" i="1"/>
  <c r="AI53" i="1"/>
  <c r="L49" i="1"/>
  <c r="AH46" i="1"/>
  <c r="AE42" i="1"/>
  <c r="V36" i="1"/>
  <c r="M17" i="1"/>
  <c r="L70" i="1"/>
  <c r="AE68" i="1"/>
  <c r="AG65" i="1"/>
  <c r="AB63" i="1"/>
  <c r="U61" i="1"/>
  <c r="E59" i="1"/>
  <c r="V57" i="1"/>
  <c r="AG53" i="1"/>
  <c r="AA49" i="1"/>
  <c r="Y46" i="1"/>
  <c r="N43" i="1"/>
  <c r="Y38" i="1"/>
  <c r="F29" i="1"/>
  <c r="S18" i="1"/>
  <c r="AI37" i="1"/>
  <c r="Q30" i="1"/>
  <c r="B25" i="1"/>
  <c r="AB58" i="1"/>
  <c r="K56" i="1"/>
  <c r="AC53" i="1"/>
  <c r="E51" i="1"/>
  <c r="V48" i="1"/>
  <c r="I45" i="1"/>
  <c r="S44" i="1"/>
  <c r="AC42" i="1"/>
  <c r="H31" i="1"/>
  <c r="W39" i="1"/>
  <c r="F58" i="1"/>
  <c r="S50" i="1"/>
  <c r="P41" i="1"/>
  <c r="AD19" i="1"/>
  <c r="AA68" i="1"/>
  <c r="X63" i="1"/>
  <c r="AB62" i="1"/>
  <c r="Q56" i="1"/>
  <c r="Q48" i="1"/>
  <c r="R39" i="1"/>
  <c r="M23" i="1"/>
  <c r="C29" i="1"/>
  <c r="W58" i="1"/>
  <c r="X54" i="1"/>
  <c r="G49" i="1"/>
  <c r="T44" i="1"/>
  <c r="O37" i="1"/>
  <c r="Q18" i="1"/>
  <c r="AB78" i="1"/>
  <c r="AD74" i="1"/>
  <c r="AG67" i="1"/>
  <c r="K59" i="1"/>
  <c r="AI52" i="1"/>
  <c r="N44" i="1"/>
  <c r="F31" i="1"/>
  <c r="C69" i="1"/>
  <c r="V65" i="1"/>
  <c r="T62" i="1"/>
  <c r="AD57" i="1"/>
  <c r="AB49" i="1"/>
  <c r="I29" i="1"/>
  <c r="K24" i="1"/>
  <c r="AE46" i="1"/>
  <c r="Y53" i="1"/>
  <c r="G35" i="1"/>
  <c r="J30" i="1"/>
  <c r="AI30" i="1"/>
  <c r="AG27" i="1"/>
  <c r="AH28" i="1"/>
  <c r="C28" i="1"/>
  <c r="Z45" i="1"/>
  <c r="T72" i="1"/>
  <c r="C33" i="1"/>
  <c r="T69" i="1"/>
  <c r="U26" i="1"/>
  <c r="N30" i="1"/>
  <c r="AG33" i="1"/>
  <c r="U94" i="1"/>
  <c r="AG66" i="1"/>
  <c r="AE22" i="1"/>
  <c r="F26" i="1"/>
  <c r="AG20" i="1"/>
  <c r="AI25" i="1"/>
  <c r="R18" i="1"/>
  <c r="AB24" i="1"/>
  <c r="H17" i="1"/>
  <c r="E78" i="1"/>
  <c r="Q20" i="1"/>
  <c r="H23" i="1"/>
  <c r="E82" i="1"/>
  <c r="J19" i="1"/>
  <c r="U17" i="1"/>
  <c r="D23" i="1"/>
  <c r="M21" i="1"/>
  <c r="Y29" i="1"/>
  <c r="C30" i="1"/>
  <c r="AC32" i="1"/>
  <c r="AH32" i="1"/>
  <c r="N33" i="1"/>
  <c r="AG34" i="1"/>
  <c r="P36" i="1"/>
  <c r="S36" i="1"/>
  <c r="T38" i="1"/>
  <c r="Z21" i="1"/>
  <c r="B21" i="1"/>
  <c r="O19" i="1"/>
  <c r="G26" i="1"/>
  <c r="AG24" i="1"/>
  <c r="I30" i="1"/>
  <c r="J32" i="1"/>
  <c r="E33" i="1"/>
  <c r="I36" i="1"/>
  <c r="AD37" i="1"/>
  <c r="AD39" i="1"/>
  <c r="AC21" i="1"/>
  <c r="AH22" i="1"/>
  <c r="Y26" i="1"/>
  <c r="E88" i="1"/>
  <c r="S30" i="1"/>
  <c r="Z32" i="1"/>
  <c r="T34" i="1"/>
  <c r="S35" i="1"/>
  <c r="D37" i="1"/>
  <c r="AI39" i="1"/>
  <c r="I39" i="1"/>
  <c r="S41" i="1"/>
  <c r="X41" i="1"/>
  <c r="X44" i="1"/>
  <c r="AB44" i="1"/>
  <c r="W45" i="1"/>
  <c r="AE45" i="1"/>
  <c r="AD47" i="1"/>
  <c r="N48" i="1"/>
  <c r="B49" i="1"/>
  <c r="AI50" i="1"/>
  <c r="H51" i="1"/>
  <c r="N51" i="1"/>
  <c r="AG38" i="1"/>
  <c r="AG40" i="1"/>
  <c r="E68" i="1"/>
  <c r="T18" i="1"/>
  <c r="T30" i="1"/>
  <c r="L31" i="1"/>
  <c r="D35" i="1"/>
  <c r="I37" i="1"/>
  <c r="N40" i="1"/>
  <c r="R42" i="1"/>
  <c r="D41" i="1"/>
  <c r="C43" i="1"/>
  <c r="L45" i="1"/>
  <c r="AG45" i="1"/>
  <c r="C47" i="1"/>
  <c r="AD50" i="1"/>
  <c r="M50" i="1"/>
  <c r="S51" i="1"/>
  <c r="AE55" i="1"/>
  <c r="L55" i="1"/>
  <c r="T57" i="1"/>
  <c r="P19" i="1"/>
  <c r="AH21" i="1"/>
  <c r="T26" i="1"/>
  <c r="L91" i="1"/>
  <c r="AC62" i="1"/>
  <c r="D29" i="1"/>
  <c r="N58" i="1"/>
  <c r="C50" i="1"/>
  <c r="H84" i="1"/>
  <c r="V18" i="1"/>
  <c r="N36" i="1"/>
  <c r="Z24" i="1"/>
  <c r="Y67" i="1"/>
  <c r="P29" i="1"/>
  <c r="U70" i="1"/>
  <c r="E64" i="1"/>
  <c r="W73" i="1"/>
  <c r="I23" i="1"/>
  <c r="L43" i="1"/>
  <c r="B89" i="1"/>
  <c r="N39" i="1"/>
  <c r="O32" i="1"/>
  <c r="E66" i="1"/>
  <c r="I62" i="1"/>
  <c r="C37" i="1"/>
  <c r="T29" i="1"/>
  <c r="W70" i="1"/>
  <c r="X82" i="1"/>
  <c r="S52" i="1"/>
  <c r="P35" i="1"/>
  <c r="AB30" i="1"/>
  <c r="AD22" i="1"/>
  <c r="U79" i="1"/>
  <c r="U44" i="1"/>
  <c r="AG57" i="1"/>
  <c r="G33" i="1"/>
  <c r="E29" i="1"/>
  <c r="K26" i="1"/>
  <c r="AF18" i="1"/>
  <c r="Q71" i="1"/>
  <c r="H32" i="1"/>
  <c r="V25" i="1"/>
  <c r="L19" i="1"/>
  <c r="AF20" i="1"/>
  <c r="J20" i="1"/>
  <c r="F35" i="1"/>
  <c r="T17" i="1"/>
  <c r="AB73" i="1"/>
  <c r="J88" i="1"/>
  <c r="U65" i="1"/>
  <c r="AA35" i="1"/>
  <c r="I31" i="1"/>
  <c r="AD26" i="1"/>
  <c r="AG26" i="1"/>
  <c r="AI35" i="1"/>
  <c r="V32" i="1"/>
  <c r="AA29" i="1"/>
  <c r="M26" i="1"/>
  <c r="AB20" i="1"/>
  <c r="I26" i="1"/>
  <c r="R53" i="1"/>
  <c r="AH75" i="1"/>
  <c r="G50" i="1"/>
  <c r="Y60" i="1"/>
  <c r="AG72" i="1"/>
  <c r="AB21" i="1"/>
  <c r="AF17" i="1"/>
  <c r="W35" i="1"/>
  <c r="Y33" i="1"/>
  <c r="R31" i="1"/>
  <c r="AH25" i="1"/>
  <c r="E44" i="1"/>
  <c r="AD25" i="1"/>
  <c r="S20" i="1"/>
  <c r="C17" i="1"/>
  <c r="AI20" i="1"/>
  <c r="T21" i="1"/>
  <c r="G31" i="1"/>
  <c r="J31" i="1"/>
  <c r="H26" i="1"/>
  <c r="E25" i="1"/>
  <c r="E50" i="1"/>
  <c r="X20" i="1"/>
  <c r="F19" i="1"/>
  <c r="V20" i="1"/>
  <c r="M25" i="1"/>
  <c r="E22" i="1"/>
  <c r="AC18" i="1"/>
  <c r="E18" i="1"/>
  <c r="T73" i="1"/>
  <c r="AI21" i="1"/>
  <c r="E76" i="1"/>
  <c r="AH20" i="1"/>
  <c r="L37" i="1"/>
  <c r="P34" i="1"/>
  <c r="AG32" i="1"/>
  <c r="AA30" i="1"/>
  <c r="AH19" i="1"/>
  <c r="Q17" i="1"/>
  <c r="AE25" i="1"/>
  <c r="G23" i="1"/>
  <c r="E20" i="1"/>
  <c r="E26" i="1"/>
  <c r="L18" i="1"/>
  <c r="AD91" i="1"/>
  <c r="AH69" i="1"/>
  <c r="P18" i="1"/>
  <c r="M67" i="1"/>
  <c r="F18" i="1"/>
  <c r="AI62" i="1"/>
  <c r="S81" i="1"/>
  <c r="N68" i="1"/>
  <c r="AC81" i="1"/>
  <c r="Y21" i="1"/>
  <c r="AD53" i="1"/>
  <c r="W52" i="1"/>
  <c r="AH30" i="1"/>
  <c r="B31" i="1"/>
  <c r="U20" i="1"/>
  <c r="E90" i="1"/>
  <c r="R22" i="1"/>
  <c r="E58" i="1"/>
  <c r="E40" i="1"/>
  <c r="K72" i="1"/>
  <c r="N41" i="1"/>
  <c r="AI74" i="1"/>
  <c r="T24" i="1"/>
  <c r="V29" i="1"/>
  <c r="L57" i="1"/>
  <c r="M86" i="1"/>
  <c r="O21" i="1"/>
  <c r="P79" i="1"/>
  <c r="AE65" i="1"/>
  <c r="AH29" i="1"/>
  <c r="Z25" i="1"/>
  <c r="K36" i="1"/>
  <c r="K23" i="1"/>
  <c r="R57" i="1"/>
  <c r="AB55" i="1"/>
  <c r="L23" i="1"/>
  <c r="K58" i="1"/>
  <c r="G45" i="1"/>
  <c r="K74" i="1"/>
  <c r="M90" i="1"/>
  <c r="W48" i="1"/>
  <c r="O64" i="1"/>
  <c r="M24" i="1"/>
  <c r="AI26" i="1"/>
  <c r="B35" i="1"/>
  <c r="Z18" i="1"/>
  <c r="W17" i="1"/>
  <c r="I70" i="1"/>
  <c r="H58" i="1"/>
  <c r="U33" i="1"/>
  <c r="AE19" i="1"/>
  <c r="M74" i="1"/>
  <c r="S43" i="1"/>
  <c r="AG74" i="1"/>
  <c r="W33" i="1"/>
  <c r="E30" i="1"/>
  <c r="E32" i="1"/>
  <c r="F50" i="1"/>
  <c r="P33" i="1"/>
  <c r="T22" i="1"/>
  <c r="AD17" i="1"/>
  <c r="AF21" i="1"/>
  <c r="V63" i="1"/>
  <c r="S88" i="1"/>
  <c r="E85" i="1"/>
  <c r="S24" i="1"/>
  <c r="U58" i="1"/>
  <c r="V77" i="1"/>
  <c r="F88" i="1"/>
  <c r="R33" i="1"/>
  <c r="AF50" i="1"/>
  <c r="AF60" i="1"/>
  <c r="AC72" i="1"/>
  <c r="AA31" i="1"/>
  <c r="AB17" i="1"/>
  <c r="AB22" i="1"/>
  <c r="AD36" i="1"/>
  <c r="G32" i="1"/>
  <c r="O20" i="1"/>
  <c r="E17" i="1"/>
  <c r="Q22" i="1"/>
  <c r="N21" i="1"/>
  <c r="J60" i="1"/>
  <c r="AC41" i="1"/>
  <c r="AD21" i="1"/>
  <c r="N17" i="1"/>
  <c r="AF77" i="1"/>
  <c r="W40" i="1"/>
  <c r="AE36" i="1"/>
  <c r="E86" i="1"/>
  <c r="H24" i="1"/>
  <c r="AF37" i="1"/>
  <c r="AE33" i="1"/>
  <c r="K32" i="1"/>
  <c r="X30" i="1"/>
  <c r="AB26" i="1"/>
  <c r="U25" i="1"/>
  <c r="N20" i="1"/>
  <c r="X19" i="1"/>
  <c r="D75" i="1"/>
  <c r="K49" i="1"/>
  <c r="K21" i="1"/>
  <c r="C32" i="1"/>
  <c r="AF38" i="1"/>
  <c r="S25" i="1"/>
  <c r="P38" i="1"/>
  <c r="Q36" i="1"/>
  <c r="AC33" i="1"/>
  <c r="D31" i="1"/>
  <c r="K29" i="1"/>
  <c r="P17" i="1"/>
  <c r="U24" i="1"/>
  <c r="V24" i="1"/>
  <c r="AB23" i="1"/>
  <c r="AF24" i="1"/>
  <c r="V23" i="1"/>
  <c r="H37" i="1"/>
  <c r="Y36" i="1"/>
  <c r="O73" i="1"/>
  <c r="O23" i="1"/>
  <c r="I61" i="1"/>
  <c r="Y31" i="1"/>
  <c r="G20" i="1"/>
  <c r="O30" i="1"/>
  <c r="Z42" i="1"/>
  <c r="L74" i="1"/>
  <c r="E60" i="1"/>
  <c r="AH23" i="1"/>
  <c r="M18" i="1"/>
  <c r="J25" i="1"/>
  <c r="AF23" i="1"/>
  <c r="I20" i="1"/>
  <c r="E92" i="1"/>
  <c r="J85" i="1"/>
  <c r="H47" i="1"/>
  <c r="S65" i="1"/>
  <c r="T20" i="1"/>
  <c r="AF35" i="1"/>
  <c r="W18" i="1"/>
  <c r="F38" i="1"/>
  <c r="AI31" i="1"/>
  <c r="Z23" i="1"/>
  <c r="AA24" i="1"/>
  <c r="AD54" i="1"/>
  <c r="E84" i="1"/>
  <c r="W25" i="1"/>
  <c r="C20" i="1"/>
  <c r="L25" i="1"/>
  <c r="D83" i="1"/>
  <c r="AG35" i="1"/>
  <c r="E55" i="1"/>
  <c r="I21" i="1"/>
  <c r="X38" i="1"/>
  <c r="W29" i="1"/>
  <c r="AF36" i="1"/>
  <c r="AD32" i="1"/>
  <c r="L22" i="1"/>
  <c r="P23" i="1"/>
  <c r="Z75" i="1"/>
  <c r="D69" i="1"/>
  <c r="AF80" i="1"/>
  <c r="S93" i="1"/>
  <c r="P46" i="1"/>
  <c r="P72" i="1"/>
  <c r="X24" i="1"/>
  <c r="AC22" i="1"/>
  <c r="H36" i="1"/>
  <c r="AE18" i="1"/>
  <c r="AA37" i="1"/>
  <c r="Y34" i="1"/>
  <c r="AD30" i="1"/>
  <c r="Y23" i="1"/>
  <c r="F25" i="1"/>
  <c r="F74" i="1"/>
  <c r="K69" i="1"/>
  <c r="Q51" i="1"/>
  <c r="G92" i="1"/>
  <c r="N53" i="1"/>
  <c r="U63" i="1"/>
  <c r="F73" i="1"/>
  <c r="AA26" i="1"/>
  <c r="F24" i="1"/>
  <c r="G37" i="1"/>
  <c r="AB33" i="1"/>
  <c r="T19" i="1"/>
  <c r="C26" i="1"/>
  <c r="X23" i="1"/>
  <c r="L35" i="1"/>
  <c r="AA34" i="1"/>
  <c r="P30" i="1"/>
  <c r="AI17" i="1"/>
  <c r="AB25" i="1"/>
  <c r="W22" i="1"/>
  <c r="E19" i="1"/>
  <c r="G24" i="1"/>
  <c r="W42" i="1"/>
  <c r="O62" i="1"/>
  <c r="AI19" i="1"/>
  <c r="AD76" i="1"/>
  <c r="F86" i="1"/>
  <c r="B39" i="1"/>
  <c r="AH37" i="1"/>
  <c r="O34" i="1"/>
  <c r="AI29" i="1"/>
  <c r="C19" i="1"/>
  <c r="AA17" i="1"/>
  <c r="J23" i="1"/>
  <c r="AC36" i="1"/>
  <c r="K33" i="1"/>
  <c r="AG31" i="1"/>
  <c r="Z30" i="1"/>
  <c r="AA20" i="1"/>
  <c r="K22" i="1"/>
  <c r="P20" i="1"/>
  <c r="I25" i="1"/>
  <c r="AE17" i="1"/>
  <c r="V79" i="1"/>
  <c r="C86" i="1"/>
  <c r="AE71" i="1"/>
  <c r="N31" i="1"/>
  <c r="G21" i="1"/>
  <c r="B19" i="1"/>
  <c r="AE21" i="1"/>
  <c r="U18" i="1"/>
  <c r="C23" i="1"/>
  <c r="I28" i="1"/>
  <c r="M28" i="1"/>
  <c r="G28" i="1"/>
  <c r="AB19" i="1"/>
  <c r="L21" i="1"/>
  <c r="X52" i="1"/>
  <c r="AG93" i="1"/>
  <c r="H28" i="1"/>
  <c r="AC39" i="1"/>
  <c r="O28" i="1"/>
  <c r="E62" i="1"/>
  <c r="Q26" i="1"/>
  <c r="R23" i="1"/>
  <c r="X60" i="1"/>
  <c r="V71" i="1"/>
  <c r="M91" i="1"/>
  <c r="W68" i="1"/>
  <c r="E46" i="1"/>
  <c r="N22" i="1"/>
  <c r="V66" i="1"/>
  <c r="Z62" i="1"/>
  <c r="C78" i="1"/>
  <c r="AF51" i="1"/>
  <c r="L73" i="1"/>
  <c r="AA22" i="1"/>
  <c r="C22" i="1"/>
  <c r="E39" i="1"/>
  <c r="Z59" i="1"/>
  <c r="C85" i="1"/>
  <c r="Z81" i="1"/>
  <c r="H82" i="1"/>
  <c r="G46" i="1"/>
  <c r="AA63" i="1"/>
  <c r="F17" i="1"/>
  <c r="Q25" i="1"/>
  <c r="U71" i="1"/>
  <c r="B79" i="1"/>
  <c r="R84" i="1"/>
  <c r="O38" i="1"/>
  <c r="U55" i="1"/>
  <c r="Z71" i="1"/>
  <c r="AH24" i="1"/>
  <c r="P22" i="1"/>
  <c r="AF76" i="1"/>
  <c r="Y43" i="1"/>
  <c r="E61" i="1"/>
  <c r="R77" i="1"/>
  <c r="X91" i="1"/>
  <c r="Q77" i="1"/>
  <c r="S71" i="1"/>
  <c r="AF71" i="1"/>
  <c r="T85" i="1"/>
  <c r="F20" i="1"/>
  <c r="AI60" i="1"/>
  <c r="I72" i="1"/>
  <c r="X87" i="1"/>
  <c r="B93" i="1"/>
  <c r="AG59" i="1"/>
  <c r="F46" i="1"/>
  <c r="AG82" i="1"/>
  <c r="AB90" i="1"/>
  <c r="O43" i="1"/>
  <c r="AB18" i="1"/>
  <c r="G17" i="1"/>
  <c r="C45" i="1"/>
  <c r="AF48" i="1"/>
  <c r="AB77" i="1"/>
  <c r="N25" i="1"/>
  <c r="AF53" i="1"/>
  <c r="P66" i="1"/>
  <c r="AF74" i="1"/>
  <c r="O79" i="1"/>
  <c r="M89" i="1"/>
  <c r="R72" i="1"/>
  <c r="G76" i="1"/>
  <c r="AH72" i="1"/>
  <c r="R64" i="1"/>
  <c r="Q64" i="1"/>
  <c r="AG92" i="1"/>
  <c r="C49" i="1"/>
  <c r="G75" i="1"/>
  <c r="K82" i="1"/>
  <c r="O86" i="1"/>
  <c r="B91" i="1"/>
  <c r="U56" i="1"/>
  <c r="U82" i="1"/>
  <c r="U84" i="1"/>
  <c r="N87" i="1"/>
  <c r="K92" i="1"/>
  <c r="AH56" i="1"/>
  <c r="S84" i="1"/>
  <c r="AH94" i="1"/>
  <c r="X67" i="1"/>
  <c r="V74" i="1"/>
  <c r="J78" i="1"/>
  <c r="D79" i="1"/>
  <c r="L84" i="1"/>
  <c r="R88" i="1"/>
  <c r="P93" i="1"/>
  <c r="Z94" i="1"/>
  <c r="J63" i="1"/>
  <c r="R51" i="1"/>
  <c r="T75" i="1"/>
  <c r="X84" i="1"/>
  <c r="Y45" i="1"/>
  <c r="F61" i="1"/>
  <c r="X40" i="1"/>
  <c r="AH80" i="1"/>
  <c r="M93" i="1"/>
  <c r="X78" i="1"/>
  <c r="L63" i="1"/>
  <c r="W31" i="1"/>
  <c r="T47" i="1"/>
  <c r="AI81" i="1"/>
  <c r="V21" i="1"/>
  <c r="AG47" i="1"/>
  <c r="AE59" i="1"/>
  <c r="N70" i="1"/>
  <c r="I18" i="1"/>
  <c r="Q21" i="1"/>
  <c r="V26" i="1"/>
  <c r="F21" i="1"/>
  <c r="L67" i="1"/>
  <c r="AI56" i="1"/>
  <c r="AD73" i="1"/>
  <c r="C82" i="1"/>
  <c r="R89" i="1"/>
  <c r="AA32" i="1"/>
  <c r="I56" i="1"/>
  <c r="B63" i="1"/>
  <c r="AB70" i="1"/>
  <c r="I73" i="1"/>
  <c r="Z76" i="1"/>
  <c r="Y79" i="1"/>
  <c r="AG84" i="1"/>
  <c r="AB87" i="1"/>
  <c r="S90" i="1"/>
  <c r="K90" i="1"/>
  <c r="X72" i="1"/>
  <c r="AH67" i="1"/>
  <c r="C58" i="1"/>
  <c r="U34" i="1"/>
  <c r="C77" i="1"/>
  <c r="AA83" i="1"/>
  <c r="V72" i="1"/>
  <c r="H81" i="1"/>
  <c r="O45" i="1"/>
  <c r="AH87" i="1"/>
  <c r="AH89" i="1"/>
  <c r="AI66" i="1"/>
  <c r="C87" i="1"/>
  <c r="H93" i="1"/>
  <c r="K89" i="1"/>
  <c r="AI88" i="1"/>
  <c r="S92" i="1"/>
  <c r="W83" i="1"/>
  <c r="AH49" i="1"/>
  <c r="AB94" i="1"/>
  <c r="AB86" i="1"/>
  <c r="AF94" i="1"/>
  <c r="AH83" i="1"/>
  <c r="J89" i="1"/>
  <c r="G74" i="1"/>
  <c r="V62" i="1"/>
  <c r="R66" i="1"/>
  <c r="AB46" i="1"/>
  <c r="P94" i="1"/>
  <c r="J84" i="1"/>
  <c r="AC77" i="1"/>
  <c r="O82" i="1"/>
  <c r="P85" i="1"/>
  <c r="G90" i="1"/>
  <c r="AH91" i="1"/>
  <c r="X70" i="1"/>
  <c r="M52" i="1"/>
  <c r="N90" i="1"/>
  <c r="X80" i="1"/>
  <c r="G88" i="1"/>
  <c r="R68" i="1"/>
  <c r="T84" i="1"/>
  <c r="Z61" i="1"/>
  <c r="F37" i="1"/>
  <c r="AD75" i="1"/>
  <c r="T83" i="1"/>
  <c r="AC91" i="1"/>
  <c r="Q50" i="1"/>
  <c r="D77" i="1"/>
  <c r="J93" i="1"/>
  <c r="E38" i="1"/>
  <c r="Q73" i="1"/>
  <c r="H76" i="1"/>
  <c r="Z78" i="1"/>
  <c r="W79" i="1"/>
  <c r="C81" i="1"/>
  <c r="AC84" i="1"/>
  <c r="Q86" i="1"/>
  <c r="I88" i="1"/>
  <c r="Q92" i="1"/>
  <c r="C90" i="1"/>
  <c r="C94" i="1"/>
  <c r="W72" i="1"/>
  <c r="AC67" i="1"/>
  <c r="K63" i="1"/>
  <c r="AH60" i="1"/>
  <c r="C53" i="1"/>
  <c r="N50" i="1"/>
  <c r="W44" i="1"/>
  <c r="M29" i="1"/>
  <c r="H92" i="1"/>
  <c r="AF86" i="1"/>
  <c r="L80" i="1"/>
  <c r="AA76" i="1"/>
  <c r="T77" i="1"/>
  <c r="U80" i="1"/>
  <c r="AB82" i="1"/>
  <c r="G83" i="1"/>
  <c r="L86" i="1"/>
  <c r="V87" i="1"/>
  <c r="W92" i="1"/>
  <c r="AB89" i="1"/>
  <c r="AI93" i="1"/>
  <c r="AE72" i="1"/>
  <c r="E67" i="1"/>
  <c r="H64" i="1"/>
  <c r="Q59" i="1"/>
  <c r="P56" i="1"/>
  <c r="K50" i="1"/>
  <c r="I43" i="1"/>
  <c r="AD33" i="1"/>
  <c r="C93" i="1"/>
  <c r="V88" i="1"/>
  <c r="L81" i="1"/>
  <c r="C75" i="1"/>
  <c r="G77" i="1"/>
  <c r="AA79" i="1"/>
  <c r="I81" i="1"/>
  <c r="AA84" i="1"/>
  <c r="AE85" i="1"/>
  <c r="AE88" i="1"/>
  <c r="P89" i="1"/>
  <c r="AI94" i="1"/>
  <c r="AD93" i="1"/>
  <c r="D71" i="1"/>
  <c r="H68" i="1"/>
  <c r="AC61" i="1"/>
  <c r="P58" i="1"/>
  <c r="F47" i="1"/>
  <c r="Z17" i="1"/>
  <c r="C80" i="1"/>
  <c r="U74" i="1"/>
  <c r="L77" i="1"/>
  <c r="R86" i="1"/>
  <c r="AI71" i="1"/>
  <c r="L36" i="1"/>
  <c r="H71" i="1"/>
  <c r="AG85" i="1"/>
  <c r="J61" i="1"/>
  <c r="AC70" i="1"/>
  <c r="R65" i="1"/>
  <c r="M61" i="1"/>
  <c r="X57" i="1"/>
  <c r="C54" i="1"/>
  <c r="AI47" i="1"/>
  <c r="M41" i="1"/>
  <c r="AG22" i="1"/>
  <c r="C89" i="1"/>
  <c r="X85" i="1"/>
  <c r="V78" i="1"/>
  <c r="M76" i="1"/>
  <c r="W77" i="1"/>
  <c r="AG79" i="1"/>
  <c r="Q81" i="1"/>
  <c r="C83" i="1"/>
  <c r="G86" i="1"/>
  <c r="K88" i="1"/>
  <c r="AB92" i="1"/>
  <c r="G89" i="1"/>
  <c r="F93" i="1"/>
  <c r="Y69" i="1"/>
  <c r="R67" i="1"/>
  <c r="Y63" i="1"/>
  <c r="AH59" i="1"/>
  <c r="O53" i="1"/>
  <c r="Q47" i="1"/>
  <c r="AI43" i="1"/>
  <c r="E72" i="1"/>
  <c r="M92" i="1"/>
  <c r="Z85" i="1"/>
  <c r="S80" i="1"/>
  <c r="K76" i="1"/>
  <c r="N77" i="1"/>
  <c r="W80" i="1"/>
  <c r="J82" i="1"/>
  <c r="AG83" i="1"/>
  <c r="Y85" i="1"/>
  <c r="AG87" i="1"/>
  <c r="K91" i="1"/>
  <c r="AF90" i="1"/>
  <c r="U93" i="1"/>
  <c r="O69" i="1"/>
  <c r="F65" i="1"/>
  <c r="AF61" i="1"/>
  <c r="R55" i="1"/>
  <c r="W47" i="1"/>
  <c r="N92" i="1"/>
  <c r="G72" i="1"/>
  <c r="AC76" i="1"/>
  <c r="AI80" i="1"/>
  <c r="X94" i="1"/>
  <c r="E71" i="1"/>
  <c r="AD55" i="1"/>
  <c r="AA72" i="1"/>
  <c r="AI69" i="1"/>
  <c r="L66" i="1"/>
  <c r="X61" i="1"/>
  <c r="AA58" i="1"/>
  <c r="O51" i="1"/>
  <c r="O48" i="1"/>
  <c r="U41" i="1"/>
  <c r="AA89" i="1"/>
  <c r="B85" i="1"/>
  <c r="AG76" i="1"/>
  <c r="G78" i="1"/>
  <c r="AA80" i="1"/>
  <c r="V81" i="1"/>
  <c r="M83" i="1"/>
  <c r="I86" i="1"/>
  <c r="O88" i="1"/>
  <c r="AH90" i="1"/>
  <c r="H91" i="1"/>
  <c r="AC92" i="1"/>
  <c r="K71" i="1"/>
  <c r="AH70" i="1"/>
  <c r="C65" i="1"/>
  <c r="U59" i="1"/>
  <c r="O55" i="1"/>
  <c r="H39" i="1"/>
  <c r="F89" i="1"/>
  <c r="C72" i="1"/>
  <c r="I76" i="1"/>
  <c r="X81" i="1"/>
  <c r="M72" i="1"/>
  <c r="Z67" i="1"/>
  <c r="J87" i="1"/>
  <c r="N73" i="1"/>
  <c r="O94" i="1"/>
  <c r="J54" i="1"/>
  <c r="AG44" i="1"/>
  <c r="L26" i="1"/>
  <c r="AB81" i="1"/>
  <c r="AI73" i="1"/>
  <c r="Y76" i="1"/>
  <c r="AE80" i="1"/>
  <c r="S83" i="1"/>
  <c r="AF62" i="1"/>
  <c r="AC31" i="1"/>
  <c r="U62" i="1"/>
  <c r="AA61" i="1"/>
  <c r="Q52" i="1"/>
  <c r="AD43" i="1"/>
  <c r="T88" i="1"/>
  <c r="B69" i="1"/>
  <c r="P74" i="1"/>
  <c r="Q76" i="1"/>
  <c r="T78" i="1"/>
  <c r="M80" i="1"/>
  <c r="AB84" i="1"/>
  <c r="U90" i="1"/>
  <c r="H43" i="1"/>
  <c r="H78" i="1"/>
  <c r="AD61" i="1"/>
  <c r="Y64" i="1"/>
  <c r="P59" i="1"/>
  <c r="U52" i="1"/>
  <c r="D45" i="1"/>
  <c r="Z37" i="1"/>
  <c r="C92" i="1"/>
  <c r="H85" i="1"/>
  <c r="AG77" i="1"/>
  <c r="AG78" i="1"/>
  <c r="AG80" i="1"/>
  <c r="AA82" i="1"/>
  <c r="AI83" i="1"/>
  <c r="H88" i="1"/>
  <c r="N93" i="1"/>
  <c r="AG63" i="1"/>
  <c r="F54" i="1"/>
  <c r="H56" i="1"/>
  <c r="Y72" i="1"/>
  <c r="D61" i="1"/>
  <c r="N86" i="1"/>
  <c r="V89" i="1"/>
  <c r="R70" i="1"/>
  <c r="AC60" i="1"/>
  <c r="Q94" i="1"/>
  <c r="O87" i="1"/>
  <c r="S82" i="1"/>
  <c r="AF83" i="1"/>
  <c r="Z86" i="1"/>
  <c r="T90" i="1"/>
  <c r="J94" i="1"/>
  <c r="C63" i="1"/>
  <c r="C60" i="1"/>
  <c r="U49" i="1"/>
  <c r="G71" i="1"/>
  <c r="AF58" i="1"/>
  <c r="AA65" i="1"/>
  <c r="G52" i="1"/>
  <c r="L94" i="1"/>
  <c r="H42" i="1"/>
  <c r="M81" i="1"/>
  <c r="P43" i="1"/>
  <c r="AE56" i="1"/>
  <c r="H90" i="1"/>
  <c r="AC88" i="1"/>
  <c r="AF92" i="1"/>
  <c r="D93" i="1"/>
  <c r="G68" i="1"/>
  <c r="B45" i="1"/>
  <c r="U88" i="1"/>
  <c r="X48" i="1"/>
  <c r="M71" i="1"/>
  <c r="N29" i="1"/>
  <c r="C18" i="1"/>
  <c r="C56" i="1"/>
  <c r="S87" i="1"/>
  <c r="H89" i="1"/>
  <c r="U92" i="1"/>
  <c r="N91" i="1"/>
  <c r="AG70" i="1"/>
  <c r="AF65" i="1"/>
  <c r="S55" i="1"/>
  <c r="H46" i="1"/>
  <c r="AF29" i="1"/>
  <c r="Y84" i="1"/>
  <c r="AI49" i="1"/>
  <c r="AC80" i="1"/>
  <c r="R63" i="1"/>
  <c r="C59" i="1"/>
  <c r="Q62" i="1"/>
  <c r="AD89" i="1"/>
  <c r="J65" i="1"/>
  <c r="AH43" i="1"/>
  <c r="E75" i="1"/>
  <c r="T92" i="1"/>
  <c r="Q49" i="1"/>
  <c r="AA39" i="1"/>
  <c r="AA91" i="1"/>
  <c r="AI82" i="1"/>
  <c r="G51" i="1"/>
  <c r="AA38" i="1"/>
  <c r="AD87" i="1"/>
  <c r="X74" i="1"/>
  <c r="X68" i="1"/>
  <c r="D17" i="1"/>
  <c r="G57" i="1"/>
  <c r="W62" i="1"/>
  <c r="V54" i="1"/>
  <c r="O47" i="1"/>
  <c r="P42" i="1"/>
  <c r="AF19" i="1"/>
  <c r="Q87" i="1"/>
  <c r="I79" i="1"/>
  <c r="U53" i="1"/>
  <c r="Z44" i="1"/>
  <c r="AI18" i="1"/>
  <c r="H86" i="1"/>
  <c r="AA75" i="1"/>
  <c r="AA23" i="1"/>
  <c r="AA44" i="1"/>
  <c r="Q75" i="1"/>
  <c r="M47" i="1"/>
  <c r="Q23" i="1"/>
  <c r="AE20" i="1"/>
  <c r="I92" i="1"/>
  <c r="Y58" i="1"/>
  <c r="X51" i="1"/>
  <c r="M45" i="1"/>
  <c r="T35" i="1"/>
  <c r="G91" i="1"/>
  <c r="U83" i="1"/>
  <c r="AE77" i="1"/>
  <c r="B51" i="1"/>
  <c r="AD67" i="1"/>
  <c r="Y39" i="1"/>
  <c r="AB65" i="1"/>
  <c r="M62" i="1"/>
  <c r="H38" i="1"/>
  <c r="P86" i="1"/>
  <c r="U54" i="1"/>
  <c r="AF49" i="1"/>
  <c r="AH45" i="1"/>
  <c r="Q91" i="1"/>
  <c r="E87" i="1"/>
  <c r="AC82" i="1"/>
  <c r="X77" i="1"/>
  <c r="I51" i="1"/>
  <c r="Z69" i="1"/>
  <c r="AD35" i="1"/>
  <c r="AI58" i="1"/>
  <c r="V38" i="1"/>
  <c r="D65" i="1"/>
  <c r="B71" i="1"/>
  <c r="Z65" i="1"/>
  <c r="AA50" i="1"/>
  <c r="F59" i="1"/>
  <c r="O42" i="1"/>
  <c r="Y62" i="1"/>
  <c r="R94" i="1"/>
  <c r="B87" i="1"/>
  <c r="Y80" i="1"/>
  <c r="AB75" i="1"/>
  <c r="H60" i="1"/>
  <c r="J29" i="1"/>
  <c r="J18" i="1"/>
  <c r="T53" i="1"/>
  <c r="S69" i="1"/>
  <c r="R62" i="1"/>
  <c r="Z29" i="1"/>
  <c r="I74" i="1"/>
  <c r="X62" i="1"/>
  <c r="R56" i="1"/>
  <c r="C61" i="1"/>
  <c r="P48" i="1"/>
  <c r="AC43" i="1"/>
  <c r="W93" i="1"/>
  <c r="AA90" i="1"/>
  <c r="AA85" i="1"/>
  <c r="F70" i="1"/>
  <c r="M56" i="1"/>
  <c r="Y37" i="1"/>
  <c r="T68" i="1"/>
  <c r="K54" i="1"/>
  <c r="AA67" i="1"/>
  <c r="L56" i="1"/>
  <c r="AF45" i="1"/>
  <c r="AB34" i="1"/>
  <c r="AC69" i="1"/>
  <c r="Q44" i="1"/>
  <c r="V45" i="1"/>
  <c r="AD58" i="1"/>
  <c r="I52" i="1"/>
  <c r="B57" i="1"/>
  <c r="C62" i="1"/>
  <c r="V37" i="1"/>
  <c r="T64" i="1"/>
  <c r="H18" i="1"/>
  <c r="AG64" i="1"/>
  <c r="T45" i="1"/>
  <c r="AE70" i="1"/>
  <c r="Q60" i="1"/>
  <c r="N66" i="1"/>
  <c r="AI40" i="1"/>
  <c r="N52" i="1"/>
  <c r="K25" i="1"/>
  <c r="L24" i="1"/>
  <c r="K44" i="1"/>
  <c r="C74" i="1"/>
  <c r="N46" i="1"/>
  <c r="AA60" i="1"/>
  <c r="L69" i="1"/>
  <c r="S45" i="1"/>
  <c r="AC65" i="1"/>
  <c r="Y19" i="1"/>
  <c r="L50" i="1"/>
  <c r="K37" i="1"/>
  <c r="W63" i="1"/>
  <c r="T48" i="1"/>
  <c r="V22" i="1"/>
  <c r="U68" i="1"/>
  <c r="N64" i="1"/>
  <c r="M60" i="1"/>
  <c r="E94" i="1"/>
  <c r="E53" i="1"/>
  <c r="O76" i="1"/>
  <c r="W67" i="1"/>
  <c r="N32" i="1"/>
  <c r="V55" i="1"/>
  <c r="X22" i="1"/>
  <c r="V61" i="1"/>
  <c r="S72" i="1"/>
  <c r="AA52" i="1"/>
  <c r="E28" i="1"/>
  <c r="R29" i="1"/>
  <c r="V44" i="1"/>
  <c r="M68" i="1"/>
  <c r="AE47" i="1"/>
  <c r="L34" i="1"/>
  <c r="W66" i="1"/>
  <c r="J38" i="1"/>
  <c r="AA77" i="1"/>
  <c r="AD42" i="1"/>
  <c r="AD68" i="1"/>
  <c r="O26" i="1"/>
  <c r="S47" i="1"/>
  <c r="AC49" i="1"/>
  <c r="Q34" i="1"/>
  <c r="S73" i="1"/>
  <c r="I42" i="1"/>
  <c r="M64" i="1"/>
  <c r="Y44" i="1"/>
  <c r="S64" i="1"/>
  <c r="Q53" i="1"/>
  <c r="AF39" i="1"/>
  <c r="I24" i="1"/>
  <c r="V64" i="1"/>
  <c r="AE54" i="1"/>
  <c r="AA73" i="1"/>
  <c r="AA70" i="1"/>
  <c r="U67" i="1"/>
  <c r="AI61" i="1"/>
  <c r="S62" i="1"/>
  <c r="AB60" i="1"/>
  <c r="J62" i="1"/>
  <c r="V49" i="1"/>
  <c r="F32" i="1"/>
  <c r="B75" i="1"/>
  <c r="AF30" i="1"/>
  <c r="AI54" i="1"/>
  <c r="M20" i="1"/>
  <c r="L47" i="1"/>
  <c r="M70" i="1"/>
  <c r="F53" i="1"/>
  <c r="AB35" i="1"/>
  <c r="N65" i="1"/>
  <c r="N37" i="1"/>
  <c r="T52" i="1"/>
  <c r="AI41" i="1"/>
  <c r="AD29" i="1"/>
  <c r="F68" i="1"/>
  <c r="G22" i="1"/>
  <c r="F49" i="1"/>
  <c r="P78" i="1"/>
  <c r="S66" i="1"/>
  <c r="L68" i="1"/>
  <c r="P67" i="1"/>
  <c r="AF84" i="1"/>
  <c r="T32" i="1"/>
  <c r="W64" i="1"/>
  <c r="AG61" i="1"/>
  <c r="AF44" i="1"/>
  <c r="AI70" i="1"/>
  <c r="S42" i="1"/>
  <c r="J26" i="1"/>
  <c r="D47" i="1"/>
  <c r="AE29" i="1"/>
  <c r="AD49" i="1"/>
  <c r="W51" i="1"/>
  <c r="U22" i="1"/>
  <c r="I66" i="1"/>
  <c r="AA57" i="1"/>
  <c r="H50" i="1"/>
  <c r="K68" i="1"/>
  <c r="AI64" i="1"/>
  <c r="V60" i="1"/>
  <c r="X36" i="1"/>
  <c r="AE58" i="1"/>
  <c r="M46" i="1"/>
  <c r="L76" i="1"/>
  <c r="N34" i="1"/>
  <c r="F64" i="1"/>
  <c r="J34" i="1"/>
  <c r="AG54" i="1"/>
  <c r="P69" i="1"/>
  <c r="F60" i="1"/>
  <c r="P80" i="1"/>
  <c r="Z39" i="1"/>
  <c r="AB40" i="1"/>
  <c r="G65" i="1"/>
  <c r="AE48" i="1"/>
  <c r="B53" i="1"/>
  <c r="L44" i="1"/>
  <c r="G66" i="1"/>
  <c r="K46" i="1"/>
  <c r="Q69" i="1"/>
  <c r="N19" i="1"/>
  <c r="X55" i="1"/>
  <c r="R35" i="1"/>
  <c r="AF66" i="1"/>
  <c r="N47" i="1"/>
  <c r="AH84" i="1"/>
  <c r="F62" i="1"/>
  <c r="I57" i="1"/>
  <c r="AE60" i="1"/>
  <c r="AI45" i="1"/>
  <c r="AG23" i="1"/>
  <c r="G42" i="1"/>
  <c r="AA21" i="1"/>
  <c r="AD77" i="1"/>
  <c r="Y65" i="1"/>
  <c r="Y48" i="1"/>
  <c r="Z66" i="1"/>
  <c r="H67" i="1"/>
  <c r="M53" i="1"/>
  <c r="H69" i="1"/>
  <c r="AD70" i="1"/>
  <c r="S28" i="1"/>
  <c r="Z46" i="1"/>
  <c r="Y41" i="1"/>
  <c r="G62" i="1"/>
  <c r="AA19" i="1"/>
  <c r="Z58" i="1"/>
  <c r="AE52" i="1"/>
  <c r="K39" i="1"/>
  <c r="G25" i="1"/>
  <c r="M65" i="1"/>
  <c r="H52" i="1"/>
  <c r="L33" i="1"/>
  <c r="AA45" i="1"/>
  <c r="AH79" i="1"/>
  <c r="G73" i="1"/>
  <c r="P31" i="1"/>
  <c r="F56" i="1"/>
  <c r="J67" i="1"/>
  <c r="K43" i="1"/>
  <c r="M58" i="1"/>
  <c r="X59" i="1"/>
  <c r="O66" i="1"/>
  <c r="T58" i="1"/>
  <c r="Z50" i="1"/>
  <c r="C42" i="1"/>
  <c r="Z19" i="1"/>
  <c r="C67" i="1"/>
  <c r="X64" i="1"/>
  <c r="C55" i="1"/>
  <c r="AD34" i="1"/>
  <c r="AI55" i="1"/>
  <c r="K41" i="1"/>
  <c r="AH81" i="1"/>
  <c r="S75" i="1"/>
  <c r="AI72" i="1"/>
  <c r="AC48" i="1"/>
  <c r="I63" i="1"/>
  <c r="Z63" i="1"/>
  <c r="AA46" i="1"/>
  <c r="I67" i="1"/>
  <c r="V40" i="1"/>
  <c r="Q57" i="1"/>
  <c r="J81" i="1"/>
  <c r="AD63" i="1"/>
  <c r="AG55" i="1"/>
  <c r="AD31" i="1"/>
  <c r="L42" i="1"/>
  <c r="U66" i="1"/>
  <c r="D89" i="1"/>
  <c r="AD59" i="1"/>
  <c r="R44" i="1"/>
  <c r="U51" i="1"/>
  <c r="U39" i="1"/>
  <c r="M69" i="1"/>
  <c r="F66" i="1"/>
  <c r="AA56" i="1"/>
  <c r="D57" i="1"/>
  <c r="M55" i="1"/>
  <c r="H83" i="1"/>
  <c r="W69" i="1"/>
  <c r="L64" i="1"/>
  <c r="L59" i="1"/>
  <c r="E23" i="1"/>
  <c r="W49" i="1"/>
  <c r="K35" i="1"/>
  <c r="AG81" i="1"/>
  <c r="O77" i="1"/>
  <c r="AG73" i="1"/>
  <c r="AF69" i="1"/>
  <c r="AC55" i="1"/>
  <c r="Q39" i="1"/>
  <c r="AD65" i="1"/>
  <c r="G47" i="1"/>
  <c r="R60" i="1"/>
  <c r="S48" i="1"/>
  <c r="C35" i="1"/>
  <c r="AA69" i="1"/>
  <c r="G64" i="1"/>
  <c r="V52" i="1"/>
  <c r="AB53" i="1"/>
  <c r="AA18" i="1"/>
  <c r="AG48" i="1"/>
  <c r="J43" i="1"/>
  <c r="Z84" i="1"/>
  <c r="AE57" i="1"/>
  <c r="D51" i="1"/>
  <c r="I68" i="1"/>
  <c r="AD60" i="1"/>
  <c r="V19" i="1"/>
  <c r="W57" i="1"/>
  <c r="R50" i="1"/>
  <c r="I41" i="1"/>
  <c r="L17" i="1"/>
  <c r="Q67" i="1"/>
  <c r="AH63" i="1"/>
  <c r="D59" i="1"/>
  <c r="P32" i="1"/>
  <c r="C51" i="1"/>
  <c r="AH39" i="1"/>
  <c r="F39" i="1"/>
  <c r="AF75" i="1"/>
  <c r="AB80" i="1"/>
  <c r="Z31" i="1"/>
  <c r="D67" i="1"/>
  <c r="AC64" i="1"/>
  <c r="E73" i="1"/>
  <c r="AH18" i="1"/>
  <c r="AA59" i="1"/>
  <c r="J45" i="1"/>
  <c r="O22" i="1"/>
  <c r="J41" i="1"/>
  <c r="AA48" i="1"/>
  <c r="L72" i="1"/>
  <c r="AF52" i="1"/>
  <c r="AE73" i="1"/>
  <c r="J71" i="1"/>
  <c r="S77" i="1"/>
  <c r="U77" i="1"/>
  <c r="C88" i="1"/>
  <c r="AB79" i="1"/>
  <c r="AC25" i="1"/>
  <c r="AD44" i="1"/>
  <c r="X27" i="1"/>
  <c r="P82" i="1"/>
  <c r="AC37" i="1"/>
  <c r="T74" i="1"/>
  <c r="I93" i="1"/>
  <c r="S31" i="1"/>
  <c r="AA36" i="1"/>
  <c r="AD84" i="1"/>
  <c r="N23" i="1"/>
  <c r="N55" i="1"/>
  <c r="G94" i="1"/>
  <c r="Z54" i="1"/>
  <c r="N81" i="1"/>
  <c r="E77" i="1"/>
  <c r="T89" i="1"/>
  <c r="Y47" i="1"/>
  <c r="R19" i="1"/>
  <c r="G54" i="1"/>
  <c r="D87" i="1"/>
  <c r="AE51" i="1"/>
  <c r="O52" i="1"/>
  <c r="M32" i="1"/>
  <c r="AE92" i="1"/>
  <c r="I82" i="1"/>
  <c r="AI92" i="1"/>
  <c r="Y82" i="1"/>
  <c r="AD56" i="1"/>
  <c r="O25" i="1"/>
  <c r="S57" i="1"/>
  <c r="P21" i="1"/>
  <c r="W82" i="1"/>
  <c r="K77" i="1"/>
  <c r="AE91" i="1"/>
  <c r="AE86" i="1"/>
  <c r="AC86" i="1"/>
  <c r="Q74" i="1"/>
  <c r="AC83" i="1"/>
  <c r="P88" i="1"/>
  <c r="X83" i="1"/>
  <c r="L89" i="1"/>
  <c r="L79" i="1"/>
  <c r="AE87" i="1"/>
  <c r="P47" i="1"/>
  <c r="AB74" i="1"/>
  <c r="C84" i="1"/>
  <c r="L92" i="1"/>
  <c r="AC50" i="1"/>
  <c r="Z74" i="1"/>
  <c r="AE82" i="1"/>
  <c r="V85" i="1"/>
  <c r="M88" i="1"/>
  <c r="F91" i="1"/>
  <c r="AB91" i="1"/>
  <c r="AH78" i="1"/>
  <c r="B27" i="1"/>
  <c r="I94" i="1"/>
  <c r="J74" i="1"/>
  <c r="R78" i="1"/>
  <c r="I84" i="1"/>
  <c r="S86" i="1"/>
  <c r="AF87" i="1"/>
  <c r="E91" i="1"/>
  <c r="AI90" i="1"/>
  <c r="AA94" i="1"/>
  <c r="AI46" i="1"/>
  <c r="M63" i="1"/>
  <c r="V75" i="1"/>
  <c r="Z80" i="1"/>
  <c r="N84" i="1"/>
  <c r="Z56" i="1"/>
  <c r="C68" i="1"/>
  <c r="T86" i="1"/>
  <c r="AF42" i="1"/>
  <c r="AH58" i="1"/>
  <c r="N71" i="1"/>
  <c r="X32" i="1"/>
  <c r="AG18" i="1"/>
  <c r="J39" i="1"/>
  <c r="H61" i="1"/>
  <c r="M66" i="1"/>
  <c r="R76" i="1"/>
  <c r="F80" i="1"/>
  <c r="M84" i="1"/>
  <c r="U60" i="1"/>
  <c r="K70" i="1"/>
  <c r="K86" i="1"/>
  <c r="F44" i="1"/>
  <c r="M59" i="1"/>
  <c r="H20" i="1"/>
  <c r="V33" i="1"/>
  <c r="AC17" i="1"/>
  <c r="N94" i="1"/>
  <c r="T60" i="1"/>
  <c r="Z73" i="1"/>
  <c r="F77" i="1"/>
  <c r="U81" i="1"/>
  <c r="M40" i="1"/>
  <c r="P60" i="1"/>
  <c r="V83" i="1"/>
  <c r="E35" i="1"/>
  <c r="AF56" i="1"/>
  <c r="AF72" i="1"/>
  <c r="S29" i="1"/>
  <c r="C76" i="1"/>
  <c r="AE69" i="1"/>
  <c r="T76" i="1"/>
  <c r="T80" i="1"/>
  <c r="R83" i="1"/>
  <c r="AB64" i="1"/>
  <c r="AB71" i="1"/>
  <c r="K87" i="1"/>
  <c r="F45" i="1"/>
  <c r="AH62" i="1"/>
  <c r="U21" i="1"/>
  <c r="Q35" i="1"/>
  <c r="V30" i="1"/>
  <c r="AA41" i="1"/>
  <c r="Y49" i="1"/>
  <c r="J58" i="1"/>
  <c r="E74" i="1"/>
  <c r="Q45" i="1"/>
  <c r="I59" i="1"/>
  <c r="AG43" i="1"/>
  <c r="C70" i="1"/>
  <c r="Q90" i="1"/>
  <c r="AD62" i="1"/>
  <c r="I77" i="1"/>
  <c r="AI85" i="1"/>
  <c r="T66" i="1"/>
  <c r="X58" i="1"/>
  <c r="AD78" i="1"/>
  <c r="F81" i="1"/>
  <c r="AG86" i="1"/>
  <c r="L87" i="1"/>
  <c r="AH93" i="1"/>
  <c r="AC93" i="1"/>
  <c r="AD86" i="1"/>
  <c r="AH42" i="1"/>
  <c r="AC52" i="1"/>
  <c r="X73" i="1"/>
  <c r="J80" i="1"/>
  <c r="M85" i="1"/>
  <c r="I85" i="1"/>
  <c r="T87" i="1"/>
  <c r="Y91" i="1"/>
  <c r="AG89" i="1"/>
  <c r="Y93" i="1"/>
  <c r="Q80" i="1"/>
  <c r="V70" i="1"/>
  <c r="AI75" i="1"/>
  <c r="AD80" i="1"/>
  <c r="Y20" i="1"/>
  <c r="AH65" i="1"/>
  <c r="AC74" i="1"/>
  <c r="N89" i="1"/>
  <c r="V46" i="1"/>
  <c r="AE61" i="1"/>
  <c r="U27" i="1"/>
  <c r="Y35" i="1"/>
  <c r="AG29" i="1"/>
  <c r="J42" i="1"/>
  <c r="I83" i="1"/>
  <c r="AA71" i="1"/>
  <c r="O75" i="1"/>
  <c r="K80" i="1"/>
  <c r="M37" i="1"/>
  <c r="V68" i="1"/>
  <c r="V73" i="1"/>
  <c r="AC90" i="1"/>
  <c r="C48" i="1"/>
  <c r="N63" i="1"/>
  <c r="Y22" i="1"/>
  <c r="U37" i="1"/>
  <c r="M30" i="1"/>
  <c r="W71" i="1"/>
  <c r="AG68" i="1"/>
  <c r="U76" i="1"/>
  <c r="M79" i="1"/>
  <c r="Z83" i="1"/>
  <c r="K62" i="1"/>
  <c r="Q72" i="1"/>
  <c r="AG88" i="1"/>
  <c r="AB43" i="1"/>
  <c r="AB59" i="1"/>
  <c r="T23" i="1"/>
  <c r="V93" i="1"/>
  <c r="T91" i="1"/>
  <c r="R73" i="1"/>
  <c r="AI78" i="1"/>
  <c r="AH82" i="1"/>
  <c r="B67" i="1"/>
  <c r="E48" i="1"/>
  <c r="N75" i="1"/>
  <c r="R91" i="1"/>
  <c r="AG50" i="1"/>
  <c r="H66" i="1"/>
  <c r="AC28" i="1"/>
  <c r="C38" i="1"/>
  <c r="I32" i="1"/>
  <c r="D43" i="1"/>
  <c r="T51" i="1"/>
  <c r="H19" i="1"/>
  <c r="AE30" i="1"/>
  <c r="E49" i="1"/>
  <c r="R38" i="1"/>
  <c r="G48" i="1"/>
  <c r="AF79" i="1"/>
  <c r="Q89" i="1"/>
  <c r="N76" i="1"/>
  <c r="X79" i="1"/>
  <c r="AI87" i="1"/>
  <c r="AE83" i="1"/>
  <c r="N72" i="1"/>
  <c r="W78" i="1"/>
  <c r="F84" i="1"/>
  <c r="AH86" i="1"/>
  <c r="W90" i="1"/>
  <c r="AC89" i="1"/>
  <c r="Q93" i="1"/>
  <c r="K94" i="1"/>
  <c r="AI79" i="1"/>
  <c r="AC59" i="1"/>
  <c r="W75" i="1"/>
  <c r="K81" i="1"/>
  <c r="O85" i="1"/>
  <c r="W87" i="1"/>
  <c r="X89" i="1"/>
  <c r="AC94" i="1"/>
  <c r="O92" i="1"/>
  <c r="K93" i="1"/>
  <c r="R24" i="1"/>
  <c r="Y73" i="1"/>
  <c r="I78" i="1"/>
  <c r="Y81" i="1"/>
  <c r="P64" i="1"/>
  <c r="V34" i="1"/>
  <c r="AH77" i="1"/>
  <c r="Z93" i="1"/>
  <c r="N49" i="1"/>
  <c r="C66" i="1"/>
  <c r="AC20" i="1"/>
  <c r="AB39" i="1"/>
  <c r="K34" i="1"/>
  <c r="I90" i="1"/>
  <c r="S38" i="1"/>
  <c r="S74" i="1"/>
  <c r="AI77" i="1"/>
  <c r="T81" i="1"/>
  <c r="I60" i="1"/>
  <c r="O40" i="1"/>
  <c r="Y78" i="1"/>
  <c r="AF93" i="1"/>
  <c r="J52" i="1"/>
  <c r="O68" i="1"/>
  <c r="W20" i="1"/>
  <c r="AA40" i="1"/>
  <c r="M33" i="1"/>
  <c r="Y87" i="1"/>
  <c r="O71" i="1"/>
  <c r="L75" i="1"/>
  <c r="G79" i="1"/>
  <c r="C25" i="1"/>
  <c r="Q70" i="1"/>
  <c r="AI76" i="1"/>
  <c r="AH92" i="1"/>
  <c r="AF47" i="1"/>
  <c r="O63" i="1"/>
  <c r="K17" i="1"/>
  <c r="F92" i="1"/>
  <c r="U50" i="1"/>
  <c r="AA74" i="1"/>
  <c r="Z77" i="1"/>
  <c r="D81" i="1"/>
  <c r="Y40" i="1"/>
  <c r="R48" i="1"/>
  <c r="R79" i="1"/>
  <c r="L20" i="1"/>
  <c r="H53" i="1"/>
  <c r="AD69" i="1"/>
  <c r="Y18" i="1"/>
  <c r="C24" i="1"/>
  <c r="R36" i="1"/>
  <c r="P45" i="1"/>
  <c r="L53" i="1"/>
  <c r="AD20" i="1"/>
  <c r="T37" i="1"/>
  <c r="AF54" i="1"/>
  <c r="U31" i="1"/>
  <c r="H49" i="1"/>
  <c r="R90" i="1"/>
  <c r="Z82" i="1"/>
  <c r="T25" i="1"/>
  <c r="AH76" i="1"/>
  <c r="L78" i="1"/>
  <c r="AF89" i="1"/>
  <c r="AD85" i="1"/>
  <c r="AB83" i="1"/>
  <c r="S79" i="1"/>
  <c r="U64" i="1"/>
  <c r="E93" i="1"/>
  <c r="AB88" i="1"/>
  <c r="AH50" i="1"/>
  <c r="AI91" i="1"/>
  <c r="P92" i="1"/>
  <c r="AD88" i="1"/>
  <c r="R85" i="1"/>
  <c r="G82" i="1"/>
  <c r="AE76" i="1"/>
  <c r="X90" i="1"/>
  <c r="AD82" i="1"/>
  <c r="D91" i="1"/>
  <c r="W85" i="1"/>
  <c r="AF78" i="1"/>
  <c r="AF82" i="1"/>
  <c r="P83" i="1"/>
  <c r="R80" i="1"/>
  <c r="I75" i="1"/>
  <c r="O72" i="1"/>
  <c r="AI44" i="1"/>
  <c r="Y71" i="1"/>
  <c r="R43" i="1"/>
  <c r="AB69" i="1"/>
  <c r="AF91" i="1"/>
  <c r="X93" i="1"/>
  <c r="AE89" i="1"/>
  <c r="W88" i="1"/>
  <c r="F85" i="1"/>
  <c r="E83" i="1"/>
  <c r="AC79" i="1"/>
  <c r="AG75" i="1"/>
  <c r="J66" i="1"/>
  <c r="Y92" i="1"/>
  <c r="U69" i="1"/>
  <c r="AI89" i="1"/>
  <c r="P87" i="1"/>
  <c r="AB85" i="1"/>
  <c r="AA81" i="1"/>
  <c r="J77" i="1"/>
  <c r="O74" i="1"/>
  <c r="B55" i="1"/>
  <c r="E81" i="1"/>
  <c r="J56" i="1"/>
  <c r="M73" i="1"/>
  <c r="J91" i="1"/>
  <c r="Z87" i="1"/>
  <c r="N85" i="1"/>
  <c r="V82" i="1"/>
  <c r="W76" i="1"/>
  <c r="O61" i="1"/>
  <c r="R74" i="1"/>
  <c r="T54" i="1"/>
  <c r="N74" i="1"/>
  <c r="J75" i="1"/>
  <c r="X71" i="1"/>
  <c r="I33" i="1"/>
  <c r="Q58" i="1"/>
  <c r="H94" i="1"/>
  <c r="Y94" i="1"/>
  <c r="P90" i="1"/>
  <c r="U86" i="1"/>
  <c r="Q83" i="1"/>
  <c r="AE78" i="1"/>
  <c r="U73" i="1"/>
  <c r="R45" i="1"/>
  <c r="I34" i="1"/>
  <c r="Y30" i="1"/>
  <c r="N54" i="1"/>
  <c r="X92" i="1"/>
  <c r="S94" i="1"/>
  <c r="O89" i="1"/>
  <c r="L88" i="1"/>
  <c r="J86" i="1"/>
  <c r="V84" i="1"/>
  <c r="C79" i="1"/>
  <c r="AC75" i="1"/>
  <c r="Y88" i="1"/>
</calcChain>
</file>

<file path=xl/sharedStrings.xml><?xml version="1.0" encoding="utf-8"?>
<sst xmlns="http://schemas.openxmlformats.org/spreadsheetml/2006/main" count="145" uniqueCount="62">
  <si>
    <t>poř.</t>
  </si>
  <si>
    <t>jméno</t>
  </si>
  <si>
    <t>poř</t>
  </si>
  <si>
    <t>oddíl</t>
  </si>
  <si>
    <t>body</t>
  </si>
  <si>
    <t>kód</t>
  </si>
  <si>
    <t>roč.</t>
  </si>
  <si>
    <t>poč.záv.</t>
  </si>
  <si>
    <t>g</t>
  </si>
  <si>
    <t>totrank</t>
  </si>
  <si>
    <t>rank-kod</t>
  </si>
  <si>
    <t>suma</t>
  </si>
  <si>
    <t>jméno / klub</t>
  </si>
  <si>
    <t>prům</t>
  </si>
  <si>
    <t xml:space="preserve">aktualizace ke dni : </t>
  </si>
  <si>
    <t>LSK Lomnice n. Pop.</t>
  </si>
  <si>
    <t>SKI KLUB Harrachov</t>
  </si>
  <si>
    <t>JKL Desná</t>
  </si>
  <si>
    <t>SK JEŠTĚD Liberec</t>
  </si>
  <si>
    <t>TJ TŽ Třinec</t>
  </si>
  <si>
    <t>SK Nové Město n. M.</t>
  </si>
  <si>
    <t>Rygl David</t>
  </si>
  <si>
    <t>Dohnal Jiří</t>
  </si>
  <si>
    <t>Sokol Kozlovice</t>
  </si>
  <si>
    <t>Křenek Filip</t>
  </si>
  <si>
    <t>TJ Rožnov</t>
  </si>
  <si>
    <t>Bláha Dominik</t>
  </si>
  <si>
    <t>Kysel Štěpán</t>
  </si>
  <si>
    <t>Škarka Daniel</t>
  </si>
  <si>
    <t>Vambera Jan</t>
  </si>
  <si>
    <t>Šikola Matěj</t>
  </si>
  <si>
    <t>Svoboda Jiří</t>
  </si>
  <si>
    <t>Vaigl Ondřej</t>
  </si>
  <si>
    <t>TJ Rožnov p. Rad.</t>
  </si>
  <si>
    <t>Slavík Josef</t>
  </si>
  <si>
    <t>Trčka Ondřej</t>
  </si>
  <si>
    <t>Milerská Anna</t>
  </si>
  <si>
    <t>Konečné pořadí</t>
  </si>
  <si>
    <t>Matušínslý Lukáš</t>
  </si>
  <si>
    <t>Šusta Jakub</t>
  </si>
  <si>
    <t>Slavík Martin</t>
  </si>
  <si>
    <t>Jalůvka Jakub</t>
  </si>
  <si>
    <t>Jirotka Ondřej</t>
  </si>
  <si>
    <t>Hnyk Jakub</t>
  </si>
  <si>
    <t>Indráčková Anežka</t>
  </si>
  <si>
    <t>Doležal Lukáš</t>
  </si>
  <si>
    <t>BLK Machov</t>
  </si>
  <si>
    <t>RKZ Desná, K40 - 14.1.17</t>
  </si>
  <si>
    <t>RKZ Desná, K40 - 15.1.17</t>
  </si>
  <si>
    <t xml:space="preserve"> 17.3.2017</t>
  </si>
  <si>
    <t>Český pohár ve skoku na lyžích 2016 - 7</t>
  </si>
  <si>
    <t>Petrů Matouš</t>
  </si>
  <si>
    <t>Černý Jiří</t>
  </si>
  <si>
    <t>LK Osek</t>
  </si>
  <si>
    <t>John Jan</t>
  </si>
  <si>
    <t>kategorie žáci/žačky 11 + 12 (ročník 2005 a 2006)</t>
  </si>
  <si>
    <t>Pleštil Jiří</t>
  </si>
  <si>
    <t>Balatka Ondřej</t>
  </si>
  <si>
    <t>Ošmera Jan</t>
  </si>
  <si>
    <t>Král Daniel</t>
  </si>
  <si>
    <t>Horká Karolína</t>
  </si>
  <si>
    <t>Dvorský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</si>
</sst>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&quot;.&quot;"/>
  </numFmts>
  <fonts count="21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i/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0" fillId="0" borderId="3" xfId="0" applyBorder="1"/>
    <xf numFmtId="0" fontId="1" fillId="0" borderId="0" xfId="0" applyFont="1"/>
    <xf numFmtId="0" fontId="12" fillId="0" borderId="0" xfId="0" applyFont="1"/>
    <xf numFmtId="0" fontId="13" fillId="0" borderId="0" xfId="0" applyFont="1"/>
    <xf numFmtId="1" fontId="10" fillId="2" borderId="3" xfId="13" applyNumberFormat="1" applyFont="1" applyFill="1" applyBorder="1" applyAlignment="1"/>
    <xf numFmtId="0" fontId="6" fillId="2" borderId="3" xfId="13" applyFont="1" applyFill="1" applyBorder="1"/>
    <xf numFmtId="0" fontId="8" fillId="0" borderId="1" xfId="13" applyFont="1" applyBorder="1" applyAlignment="1">
      <alignment horizontal="right"/>
    </xf>
    <xf numFmtId="0" fontId="14" fillId="0" borderId="4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3" xfId="0" applyFont="1" applyFill="1" applyBorder="1"/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6" xfId="13" applyFont="1" applyBorder="1"/>
    <xf numFmtId="0" fontId="8" fillId="0" borderId="6" xfId="13" applyFont="1" applyBorder="1" applyAlignment="1">
      <alignment horizontal="right"/>
    </xf>
    <xf numFmtId="0" fontId="8" fillId="0" borderId="1" xfId="13" applyFont="1" applyBorder="1"/>
    <xf numFmtId="166" fontId="8" fillId="0" borderId="1" xfId="13" applyNumberFormat="1" applyFont="1" applyBorder="1" applyAlignment="1">
      <alignment horizontal="center"/>
    </xf>
    <xf numFmtId="3" fontId="6" fillId="2" borderId="3" xfId="1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6" fillId="3" borderId="3" xfId="13" applyNumberFormat="1" applyFont="1" applyFill="1" applyBorder="1" applyAlignment="1">
      <alignment horizontal="center"/>
    </xf>
    <xf numFmtId="1" fontId="8" fillId="0" borderId="6" xfId="13" applyNumberFormat="1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6" fillId="2" borderId="3" xfId="13" applyNumberFormat="1" applyFont="1" applyFill="1" applyBorder="1" applyAlignment="1">
      <alignment horizontal="right"/>
    </xf>
    <xf numFmtId="0" fontId="17" fillId="0" borderId="0" xfId="0" applyFont="1"/>
    <xf numFmtId="164" fontId="8" fillId="0" borderId="6" xfId="13" applyNumberFormat="1" applyFont="1" applyBorder="1" applyAlignment="1">
      <alignment horizontal="center"/>
    </xf>
    <xf numFmtId="0" fontId="17" fillId="0" borderId="0" xfId="0" applyFont="1" applyAlignment="1">
      <alignment horizontal="center" vertical="top" textRotation="90"/>
    </xf>
    <xf numFmtId="164" fontId="0" fillId="0" borderId="0" xfId="0" applyNumberFormat="1"/>
    <xf numFmtId="0" fontId="18" fillId="2" borderId="3" xfId="13" applyFont="1" applyFill="1" applyBorder="1"/>
    <xf numFmtId="1" fontId="10" fillId="4" borderId="3" xfId="13" applyNumberFormat="1" applyFont="1" applyFill="1" applyBorder="1" applyAlignment="1"/>
    <xf numFmtId="165" fontId="6" fillId="4" borderId="3" xfId="13" applyNumberFormat="1" applyFont="1" applyFill="1" applyBorder="1" applyAlignment="1">
      <alignment horizontal="right"/>
    </xf>
    <xf numFmtId="164" fontId="6" fillId="4" borderId="3" xfId="13" applyNumberFormat="1" applyFont="1" applyFill="1" applyBorder="1" applyAlignment="1">
      <alignment horizontal="right"/>
    </xf>
    <xf numFmtId="1" fontId="6" fillId="4" borderId="3" xfId="13" applyNumberFormat="1" applyFont="1" applyFill="1" applyBorder="1" applyAlignment="1">
      <alignment horizontal="right"/>
    </xf>
    <xf numFmtId="14" fontId="11" fillId="0" borderId="0" xfId="0" applyNumberFormat="1" applyFont="1"/>
    <xf numFmtId="0" fontId="19" fillId="2" borderId="3" xfId="13" applyFont="1" applyFill="1" applyBorder="1"/>
    <xf numFmtId="0" fontId="20" fillId="2" borderId="3" xfId="13" applyFont="1" applyFill="1" applyBorder="1"/>
    <xf numFmtId="0" fontId="20" fillId="2" borderId="3" xfId="13" applyNumberFormat="1" applyFont="1" applyFill="1" applyBorder="1" applyAlignment="1">
      <alignment horizontal="right"/>
    </xf>
    <xf numFmtId="164" fontId="16" fillId="0" borderId="6" xfId="13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" fontId="4" fillId="0" borderId="1" xfId="13" applyNumberFormat="1" applyFont="1" applyBorder="1" applyAlignment="1">
      <alignment vertical="center"/>
    </xf>
    <xf numFmtId="0" fontId="4" fillId="0" borderId="3" xfId="13" applyFont="1" applyBorder="1" applyAlignment="1">
      <alignment vertical="center"/>
    </xf>
    <xf numFmtId="1" fontId="4" fillId="0" borderId="6" xfId="13" applyNumberFormat="1" applyFont="1" applyBorder="1" applyAlignment="1">
      <alignment vertical="center"/>
    </xf>
    <xf numFmtId="0" fontId="4" fillId="0" borderId="1" xfId="13" applyFont="1" applyBorder="1" applyAlignment="1">
      <alignment vertical="center"/>
    </xf>
    <xf numFmtId="0" fontId="17" fillId="0" borderId="0" xfId="0" applyFont="1" applyAlignment="1">
      <alignment horizontal="center" textRotation="90"/>
    </xf>
  </cellXfs>
  <cellStyles count="14">
    <cellStyle name="Normální" xfId="0" builtinId="0"/>
    <cellStyle name="normální 2" xfId="1"/>
    <cellStyle name="normální 2 2" xfId="2"/>
    <cellStyle name="normální 2 3" xfId="3"/>
    <cellStyle name="normální 2 4" xfId="4"/>
    <cellStyle name="normální 2 5" xfId="5"/>
    <cellStyle name="normální 3" xfId="6"/>
    <cellStyle name="normální 3 2" xfId="7"/>
    <cellStyle name="normální 4" xfId="8"/>
    <cellStyle name="normální 4 2" xfId="9"/>
    <cellStyle name="normální 5 2" xfId="10"/>
    <cellStyle name="normální 5 3" xfId="11"/>
    <cellStyle name="normální 5 4" xfId="12"/>
    <cellStyle name="normální_pž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czech-ski.com/img/partneri/skok-na-lyzich/fcc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29308</xdr:colOff>
      <xdr:row>1</xdr:row>
      <xdr:rowOff>58616</xdr:rowOff>
    </xdr:from>
    <xdr:to>
      <xdr:col>5</xdr:col>
      <xdr:colOff>11723</xdr:colOff>
      <xdr:row>6</xdr:row>
      <xdr:rowOff>15520</xdr:rowOff>
    </xdr:to>
    <xdr:pic>
      <xdr:nvPicPr>
        <xdr:cNvPr id="4" name="Obráze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1885"/>
          <a:ext cx="2019300" cy="76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14</xdr:row>
      <xdr:rowOff>0</xdr:rowOff>
    </xdr:from>
    <xdr:to>
      <xdr:col>4</xdr:col>
      <xdr:colOff>85726</xdr:colOff>
      <xdr:row>14</xdr:row>
      <xdr:rowOff>1568461</xdr:rowOff>
    </xdr:to>
    <xdr:pic>
      <xdr:nvPicPr>
        <xdr:cNvPr id="5" name="Picture 1" descr="http://www.czech-ski.com/img/partneri/skok-na-lyzich/fcc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2019300"/>
          <a:ext cx="1638300" cy="1568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J58"/>
  <sheetViews>
    <sheetView topLeftCell="G1" zoomScale="110" zoomScaleNormal="110" workbookViewId="0">
      <selection activeCell="P25" sqref="P25"/>
    </sheetView>
  </sheetViews>
  <sheetFormatPr defaultRowHeight="12.75" x14ac:dyDescent="0.2"/>
  <cols>
    <col min="1" max="1" width="4.42578125" hidden="1" customWidth="1"/>
    <col min="2" max="2" width="3.5703125" hidden="1" customWidth="1"/>
    <col min="3" max="5" width="3.42578125" hidden="1" customWidth="1"/>
    <col min="6" max="6" width="3.42578125" style="21" hidden="1" customWidth="1"/>
    <col min="7" max="7" width="4.28515625" style="22" customWidth="1"/>
    <col min="8" max="8" width="16.28515625" style="21" customWidth="1"/>
    <col min="9" max="9" width="11.5703125" style="21" customWidth="1"/>
    <col min="10" max="10" width="5" style="36" customWidth="1"/>
    <col min="11" max="11" width="4.140625" style="22" customWidth="1"/>
    <col min="12" max="12" width="7.5703125" style="21" customWidth="1"/>
    <col min="13" max="13" width="7.42578125" style="3" customWidth="1"/>
    <col min="14" max="14" width="5.7109375" style="9" customWidth="1"/>
    <col min="15" max="18" width="6" style="6" customWidth="1"/>
    <col min="19" max="44" width="6" style="6" hidden="1" customWidth="1"/>
    <col min="45" max="45" width="6.42578125" style="6" customWidth="1"/>
    <col min="46" max="74" width="6" style="6" customWidth="1"/>
    <col min="75" max="114" width="9.140625" style="32"/>
  </cols>
  <sheetData>
    <row r="2" spans="1:74" x14ac:dyDescent="0.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 s="35">
        <v>10</v>
      </c>
      <c r="K2">
        <v>11</v>
      </c>
      <c r="L2">
        <v>12</v>
      </c>
      <c r="M2">
        <v>13</v>
      </c>
      <c r="N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>
        <v>25</v>
      </c>
      <c r="Z2" s="32">
        <v>26</v>
      </c>
      <c r="AA2" s="32">
        <v>27</v>
      </c>
      <c r="AB2" s="32">
        <v>28</v>
      </c>
      <c r="AC2" s="32">
        <v>29</v>
      </c>
      <c r="AD2" s="32">
        <v>30</v>
      </c>
      <c r="AE2" s="32">
        <v>31</v>
      </c>
      <c r="AF2" s="32">
        <v>32</v>
      </c>
      <c r="AG2" s="32">
        <v>33</v>
      </c>
      <c r="AH2" s="32">
        <v>34</v>
      </c>
      <c r="AI2" s="32">
        <v>35</v>
      </c>
      <c r="AJ2" s="32">
        <v>36</v>
      </c>
      <c r="AK2" s="32">
        <v>37</v>
      </c>
      <c r="AL2" s="32">
        <v>38</v>
      </c>
      <c r="AM2" s="32">
        <v>39</v>
      </c>
      <c r="AN2" s="32">
        <v>40</v>
      </c>
      <c r="AO2" s="32">
        <v>41</v>
      </c>
      <c r="AP2" s="32">
        <v>42</v>
      </c>
      <c r="AQ2" s="32">
        <v>43</v>
      </c>
      <c r="AR2" s="32">
        <v>44</v>
      </c>
      <c r="AS2" s="32">
        <v>45</v>
      </c>
      <c r="AT2" s="32">
        <v>46</v>
      </c>
      <c r="AU2" s="32">
        <v>47</v>
      </c>
      <c r="AV2" s="32">
        <v>48</v>
      </c>
      <c r="AW2" s="32">
        <v>49</v>
      </c>
      <c r="AX2" s="32">
        <v>50</v>
      </c>
      <c r="AY2" s="32">
        <v>51</v>
      </c>
      <c r="AZ2" s="32">
        <v>52</v>
      </c>
      <c r="BA2" s="32">
        <v>53</v>
      </c>
      <c r="BB2" s="32">
        <v>54</v>
      </c>
      <c r="BC2" s="32">
        <v>55</v>
      </c>
      <c r="BD2" s="32">
        <v>56</v>
      </c>
      <c r="BE2" s="32">
        <v>57</v>
      </c>
      <c r="BF2" s="32">
        <v>58</v>
      </c>
      <c r="BG2" s="32">
        <v>59</v>
      </c>
      <c r="BH2" s="32">
        <v>60</v>
      </c>
      <c r="BI2" s="32">
        <v>61</v>
      </c>
      <c r="BJ2" s="32">
        <v>62</v>
      </c>
      <c r="BK2" s="32">
        <v>63</v>
      </c>
      <c r="BL2" s="32">
        <v>64</v>
      </c>
      <c r="BM2" s="32">
        <v>65</v>
      </c>
      <c r="BN2" s="32">
        <v>66</v>
      </c>
      <c r="BO2" s="32">
        <v>67</v>
      </c>
      <c r="BP2" s="32">
        <v>68</v>
      </c>
      <c r="BQ2" s="32">
        <v>69</v>
      </c>
      <c r="BR2" s="32">
        <v>70</v>
      </c>
      <c r="BS2" s="32">
        <v>71</v>
      </c>
      <c r="BT2" s="32">
        <v>72</v>
      </c>
      <c r="BU2" s="32">
        <v>73</v>
      </c>
      <c r="BV2" s="32">
        <v>74</v>
      </c>
    </row>
    <row r="3" spans="1:74" ht="13.5" thickBot="1" x14ac:dyDescent="0.25"/>
    <row r="4" spans="1:74" ht="13.5" thickBot="1" x14ac:dyDescent="0.25">
      <c r="O4" s="8">
        <v>1</v>
      </c>
      <c r="P4" s="8">
        <f>+O4+1</f>
        <v>2</v>
      </c>
      <c r="Q4" s="8">
        <f t="shared" ref="Q4:AI4" si="0">+P4+1</f>
        <v>3</v>
      </c>
      <c r="R4" s="8">
        <f t="shared" si="0"/>
        <v>4</v>
      </c>
      <c r="S4" s="8">
        <f t="shared" si="0"/>
        <v>5</v>
      </c>
      <c r="T4" s="8">
        <f t="shared" si="0"/>
        <v>6</v>
      </c>
      <c r="U4" s="8">
        <f t="shared" si="0"/>
        <v>7</v>
      </c>
      <c r="V4" s="8">
        <f t="shared" si="0"/>
        <v>8</v>
      </c>
      <c r="W4" s="8">
        <f t="shared" si="0"/>
        <v>9</v>
      </c>
      <c r="X4" s="8">
        <f t="shared" si="0"/>
        <v>10</v>
      </c>
      <c r="Y4" s="8">
        <f t="shared" si="0"/>
        <v>11</v>
      </c>
      <c r="Z4" s="8">
        <f t="shared" si="0"/>
        <v>12</v>
      </c>
      <c r="AA4" s="8">
        <f t="shared" si="0"/>
        <v>13</v>
      </c>
      <c r="AB4" s="8">
        <f t="shared" si="0"/>
        <v>14</v>
      </c>
      <c r="AC4" s="8">
        <f t="shared" si="0"/>
        <v>15</v>
      </c>
      <c r="AD4" s="8">
        <f t="shared" si="0"/>
        <v>16</v>
      </c>
      <c r="AE4" s="8">
        <f t="shared" si="0"/>
        <v>17</v>
      </c>
      <c r="AF4" s="8">
        <f t="shared" si="0"/>
        <v>18</v>
      </c>
      <c r="AG4" s="8">
        <f t="shared" si="0"/>
        <v>19</v>
      </c>
      <c r="AH4" s="8">
        <f t="shared" si="0"/>
        <v>20</v>
      </c>
      <c r="AI4" s="8">
        <f t="shared" si="0"/>
        <v>21</v>
      </c>
      <c r="AJ4" s="8">
        <f t="shared" ref="AJ4:AR4" si="1">+AI4+1</f>
        <v>22</v>
      </c>
      <c r="AK4" s="8">
        <f t="shared" si="1"/>
        <v>23</v>
      </c>
      <c r="AL4" s="8">
        <f t="shared" si="1"/>
        <v>24</v>
      </c>
      <c r="AM4" s="8">
        <f t="shared" si="1"/>
        <v>25</v>
      </c>
      <c r="AN4" s="8">
        <f t="shared" si="1"/>
        <v>26</v>
      </c>
      <c r="AO4" s="8">
        <f t="shared" si="1"/>
        <v>27</v>
      </c>
      <c r="AP4" s="8">
        <f t="shared" si="1"/>
        <v>28</v>
      </c>
      <c r="AQ4" s="8">
        <f t="shared" si="1"/>
        <v>29</v>
      </c>
      <c r="AR4" s="8">
        <f t="shared" si="1"/>
        <v>30</v>
      </c>
      <c r="AS4" s="8">
        <v>1</v>
      </c>
      <c r="AT4" s="8">
        <f>+AS4+1</f>
        <v>2</v>
      </c>
      <c r="AU4" s="8">
        <f t="shared" ref="AU4:BM4" si="2">+AT4+1</f>
        <v>3</v>
      </c>
      <c r="AV4" s="8">
        <f t="shared" si="2"/>
        <v>4</v>
      </c>
      <c r="AW4" s="8">
        <f t="shared" si="2"/>
        <v>5</v>
      </c>
      <c r="AX4" s="8">
        <f t="shared" si="2"/>
        <v>6</v>
      </c>
      <c r="AY4" s="8">
        <f t="shared" si="2"/>
        <v>7</v>
      </c>
      <c r="AZ4" s="8">
        <f t="shared" si="2"/>
        <v>8</v>
      </c>
      <c r="BA4" s="8">
        <f t="shared" si="2"/>
        <v>9</v>
      </c>
      <c r="BB4" s="8">
        <f t="shared" si="2"/>
        <v>10</v>
      </c>
      <c r="BC4" s="8">
        <f t="shared" si="2"/>
        <v>11</v>
      </c>
      <c r="BD4" s="8">
        <f t="shared" si="2"/>
        <v>12</v>
      </c>
      <c r="BE4" s="8">
        <f t="shared" si="2"/>
        <v>13</v>
      </c>
      <c r="BF4" s="8">
        <f t="shared" si="2"/>
        <v>14</v>
      </c>
      <c r="BG4" s="8">
        <f t="shared" si="2"/>
        <v>15</v>
      </c>
      <c r="BH4" s="8">
        <f t="shared" si="2"/>
        <v>16</v>
      </c>
      <c r="BI4" s="8">
        <f t="shared" si="2"/>
        <v>17</v>
      </c>
      <c r="BJ4" s="8">
        <f t="shared" si="2"/>
        <v>18</v>
      </c>
      <c r="BK4" s="8">
        <f t="shared" si="2"/>
        <v>19</v>
      </c>
      <c r="BL4" s="8">
        <f t="shared" si="2"/>
        <v>20</v>
      </c>
      <c r="BM4" s="8">
        <f t="shared" si="2"/>
        <v>21</v>
      </c>
      <c r="BN4" s="8">
        <f t="shared" ref="BN4:BV4" si="3">+BM4+1</f>
        <v>22</v>
      </c>
      <c r="BO4" s="8">
        <f t="shared" si="3"/>
        <v>23</v>
      </c>
      <c r="BP4" s="8">
        <f t="shared" si="3"/>
        <v>24</v>
      </c>
      <c r="BQ4" s="8">
        <f t="shared" si="3"/>
        <v>25</v>
      </c>
      <c r="BR4" s="8">
        <f t="shared" si="3"/>
        <v>26</v>
      </c>
      <c r="BS4" s="8">
        <f t="shared" si="3"/>
        <v>27</v>
      </c>
      <c r="BT4" s="8">
        <f t="shared" si="3"/>
        <v>28</v>
      </c>
      <c r="BU4" s="8">
        <f t="shared" si="3"/>
        <v>29</v>
      </c>
      <c r="BV4" s="8">
        <f t="shared" si="3"/>
        <v>30</v>
      </c>
    </row>
    <row r="5" spans="1:74" x14ac:dyDescent="0.2">
      <c r="A5" t="s">
        <v>9</v>
      </c>
      <c r="B5" t="s">
        <v>10</v>
      </c>
      <c r="C5" t="s">
        <v>8</v>
      </c>
      <c r="D5" t="s">
        <v>8</v>
      </c>
      <c r="E5" t="s">
        <v>8</v>
      </c>
      <c r="F5" s="23" t="s">
        <v>8</v>
      </c>
      <c r="G5" s="23" t="s">
        <v>5</v>
      </c>
      <c r="H5" s="23" t="s">
        <v>1</v>
      </c>
      <c r="I5" s="23" t="s">
        <v>3</v>
      </c>
      <c r="J5" s="37" t="s">
        <v>6</v>
      </c>
      <c r="K5" s="23" t="s">
        <v>0</v>
      </c>
      <c r="L5" s="23" t="s">
        <v>11</v>
      </c>
      <c r="M5" s="4" t="s">
        <v>13</v>
      </c>
      <c r="N5" s="7" t="s">
        <v>7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T5" s="5" t="s">
        <v>4</v>
      </c>
      <c r="U5" s="5" t="s">
        <v>4</v>
      </c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4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5" t="s">
        <v>4</v>
      </c>
      <c r="AN5" s="5" t="s">
        <v>4</v>
      </c>
      <c r="AO5" s="5" t="s">
        <v>4</v>
      </c>
      <c r="AP5" s="5" t="s">
        <v>4</v>
      </c>
      <c r="AQ5" s="5" t="s">
        <v>4</v>
      </c>
      <c r="AR5" s="5" t="s">
        <v>4</v>
      </c>
      <c r="AS5" s="5" t="s">
        <v>2</v>
      </c>
      <c r="AT5" s="5" t="s">
        <v>2</v>
      </c>
      <c r="AU5" s="5" t="s">
        <v>2</v>
      </c>
      <c r="AV5" s="5" t="s">
        <v>2</v>
      </c>
      <c r="AW5" s="5" t="s">
        <v>2</v>
      </c>
      <c r="AX5" s="5" t="s">
        <v>2</v>
      </c>
      <c r="AY5" s="5" t="s">
        <v>2</v>
      </c>
      <c r="AZ5" s="5" t="s">
        <v>2</v>
      </c>
      <c r="BA5" s="5" t="s">
        <v>2</v>
      </c>
      <c r="BB5" s="5" t="s">
        <v>2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2</v>
      </c>
      <c r="BH5" s="5" t="s">
        <v>2</v>
      </c>
      <c r="BI5" s="5" t="s">
        <v>2</v>
      </c>
      <c r="BJ5" s="5" t="s">
        <v>2</v>
      </c>
      <c r="BK5" s="5" t="s">
        <v>2</v>
      </c>
      <c r="BL5" s="5" t="s">
        <v>2</v>
      </c>
      <c r="BM5" s="5" t="s">
        <v>2</v>
      </c>
      <c r="BN5" s="5" t="s">
        <v>2</v>
      </c>
      <c r="BO5" s="5" t="s">
        <v>2</v>
      </c>
      <c r="BP5" s="5" t="s">
        <v>2</v>
      </c>
      <c r="BQ5" s="5" t="s">
        <v>2</v>
      </c>
      <c r="BR5" s="5" t="s">
        <v>2</v>
      </c>
      <c r="BS5" s="5" t="s">
        <v>2</v>
      </c>
      <c r="BT5" s="5" t="s">
        <v>2</v>
      </c>
      <c r="BU5" s="5" t="s">
        <v>2</v>
      </c>
      <c r="BV5" s="5" t="s">
        <v>2</v>
      </c>
    </row>
    <row r="6" spans="1:74" x14ac:dyDescent="0.2">
      <c r="A6" s="10">
        <f t="shared" ref="A6:A12" si="4">RANK(B6,$B$6:$B$160,1)</f>
        <v>9</v>
      </c>
      <c r="B6" s="10">
        <f t="shared" ref="B6:B12" si="5">+K6+0.001*G6</f>
        <v>9.0009999999999994</v>
      </c>
      <c r="C6" s="10"/>
      <c r="D6" s="10"/>
      <c r="E6" s="10"/>
      <c r="F6" s="24"/>
      <c r="G6" s="14">
        <v>1</v>
      </c>
      <c r="H6" s="43" t="s">
        <v>57</v>
      </c>
      <c r="I6" s="15" t="s">
        <v>17</v>
      </c>
      <c r="J6" s="38">
        <v>2006</v>
      </c>
      <c r="K6" s="44">
        <f>RANK(L6,$L$6:$L$160)</f>
        <v>9</v>
      </c>
      <c r="L6" s="45">
        <f>SUM(O6:AR6)</f>
        <v>294.60000000000002</v>
      </c>
      <c r="M6" s="46">
        <f>L6/IF(N6&lt;4,4,N6)</f>
        <v>73.650000000000006</v>
      </c>
      <c r="N6" s="47">
        <f>COUNT(O6:AR6)</f>
        <v>2</v>
      </c>
      <c r="O6" s="33">
        <v>108.1</v>
      </c>
      <c r="P6" s="33">
        <v>186.5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1">
        <v>13</v>
      </c>
      <c r="AT6" s="31">
        <v>5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1:74" x14ac:dyDescent="0.2">
      <c r="A7" s="10">
        <f t="shared" si="4"/>
        <v>1</v>
      </c>
      <c r="B7" s="10">
        <f t="shared" si="5"/>
        <v>1.002</v>
      </c>
      <c r="C7" s="10"/>
      <c r="D7" s="10"/>
      <c r="E7" s="10"/>
      <c r="F7" s="24"/>
      <c r="G7" s="14">
        <v>2</v>
      </c>
      <c r="H7" s="43" t="s">
        <v>26</v>
      </c>
      <c r="I7" s="15" t="s">
        <v>15</v>
      </c>
      <c r="J7" s="38">
        <v>2006</v>
      </c>
      <c r="K7" s="44">
        <f>RANK(L7,$L$6:$L$160)</f>
        <v>1</v>
      </c>
      <c r="L7" s="45">
        <f>SUM(O7:AR7)</f>
        <v>393</v>
      </c>
      <c r="M7" s="46">
        <f>L7/IF(N7&lt;4,4,N7)</f>
        <v>98.25</v>
      </c>
      <c r="N7" s="47">
        <f>COUNT(O7:AR7)</f>
        <v>2</v>
      </c>
      <c r="O7" s="33">
        <v>187.8</v>
      </c>
      <c r="P7" s="33">
        <v>205.2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1">
        <v>1</v>
      </c>
      <c r="AT7" s="31">
        <v>1</v>
      </c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1:74" x14ac:dyDescent="0.2">
      <c r="A8" s="10">
        <f t="shared" si="4"/>
        <v>20</v>
      </c>
      <c r="B8" s="10">
        <f t="shared" si="5"/>
        <v>20.003</v>
      </c>
      <c r="C8" s="10"/>
      <c r="D8" s="10"/>
      <c r="E8" s="10"/>
      <c r="F8" s="24"/>
      <c r="G8" s="14">
        <v>3</v>
      </c>
      <c r="H8" s="43" t="s">
        <v>52</v>
      </c>
      <c r="I8" s="15" t="s">
        <v>53</v>
      </c>
      <c r="J8" s="38">
        <v>2008</v>
      </c>
      <c r="K8" s="44">
        <f>RANK(L8,$L$6:$L$160)</f>
        <v>20</v>
      </c>
      <c r="L8" s="45">
        <f>SUM(O8:AR8)</f>
        <v>135.6</v>
      </c>
      <c r="M8" s="46">
        <f>L8/IF(N8&lt;4,4,N8)</f>
        <v>33.9</v>
      </c>
      <c r="N8" s="47">
        <f>COUNT(O8:AR8)</f>
        <v>1</v>
      </c>
      <c r="O8" s="33">
        <v>135.6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1">
        <v>8</v>
      </c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</row>
    <row r="9" spans="1:74" ht="12" customHeight="1" x14ac:dyDescent="0.2">
      <c r="A9" s="10">
        <f t="shared" si="4"/>
        <v>4</v>
      </c>
      <c r="B9" s="10">
        <f t="shared" si="5"/>
        <v>4.0039999999999996</v>
      </c>
      <c r="C9" s="10"/>
      <c r="D9" s="10"/>
      <c r="E9" s="10"/>
      <c r="F9" s="24"/>
      <c r="G9" s="14">
        <v>4</v>
      </c>
      <c r="H9" s="43" t="s">
        <v>22</v>
      </c>
      <c r="I9" s="15" t="s">
        <v>23</v>
      </c>
      <c r="J9" s="38">
        <v>2005</v>
      </c>
      <c r="K9" s="44">
        <f>RANK(L9,$L$6:$L$160)</f>
        <v>4</v>
      </c>
      <c r="L9" s="45">
        <f>SUM(O9:AR9)</f>
        <v>339.1</v>
      </c>
      <c r="M9" s="46">
        <f>L9/IF(N9&lt;4,4,N9)</f>
        <v>84.775000000000006</v>
      </c>
      <c r="N9" s="47">
        <f>COUNT(O9:AR9)</f>
        <v>2</v>
      </c>
      <c r="O9" s="33">
        <v>149.4</v>
      </c>
      <c r="P9" s="33">
        <v>189.7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1">
        <v>4</v>
      </c>
      <c r="AT9" s="31">
        <v>3</v>
      </c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</row>
    <row r="10" spans="1:74" x14ac:dyDescent="0.2">
      <c r="A10" s="10">
        <f t="shared" si="4"/>
        <v>19</v>
      </c>
      <c r="B10" s="10">
        <f t="shared" si="5"/>
        <v>19.004999999999999</v>
      </c>
      <c r="C10" s="10"/>
      <c r="D10" s="10"/>
      <c r="E10" s="10"/>
      <c r="F10" s="24"/>
      <c r="G10" s="14">
        <v>5</v>
      </c>
      <c r="H10" s="43" t="s">
        <v>45</v>
      </c>
      <c r="I10" s="15" t="s">
        <v>46</v>
      </c>
      <c r="J10" s="38">
        <v>2006</v>
      </c>
      <c r="K10" s="44">
        <f>RANK(L10,$L$6:$L$160)</f>
        <v>19</v>
      </c>
      <c r="L10" s="45">
        <f>SUM(O10:AR10)</f>
        <v>145.19999999999999</v>
      </c>
      <c r="M10" s="46">
        <f>L10/IF(N10&lt;4,4,N10)</f>
        <v>36.299999999999997</v>
      </c>
      <c r="N10" s="47">
        <f>COUNT(O10:AR10)</f>
        <v>1</v>
      </c>
      <c r="O10" s="33">
        <v>145.19999999999999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1">
        <v>5</v>
      </c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</row>
    <row r="11" spans="1:74" x14ac:dyDescent="0.2">
      <c r="A11" s="10">
        <f t="shared" si="4"/>
        <v>23</v>
      </c>
      <c r="B11" s="10">
        <f t="shared" si="5"/>
        <v>23.006</v>
      </c>
      <c r="C11" s="10"/>
      <c r="D11" s="10"/>
      <c r="E11" s="10"/>
      <c r="F11" s="24"/>
      <c r="G11" s="14">
        <v>6</v>
      </c>
      <c r="H11" s="43" t="s">
        <v>43</v>
      </c>
      <c r="I11" s="15" t="s">
        <v>16</v>
      </c>
      <c r="J11" s="38">
        <v>2007</v>
      </c>
      <c r="K11" s="44">
        <f>RANK(L11,$L$6:$L$160)</f>
        <v>23</v>
      </c>
      <c r="L11" s="45">
        <f>SUM(O11:AR11)</f>
        <v>0</v>
      </c>
      <c r="M11" s="46">
        <f>L11/IF(N11&lt;4,4,N11)</f>
        <v>0</v>
      </c>
      <c r="N11" s="47">
        <f>COUNT(O11:AR11)</f>
        <v>0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</row>
    <row r="12" spans="1:74" x14ac:dyDescent="0.2">
      <c r="A12" s="10">
        <f t="shared" si="4"/>
        <v>6</v>
      </c>
      <c r="B12" s="10">
        <f t="shared" si="5"/>
        <v>6.0069999999999997</v>
      </c>
      <c r="C12" s="10"/>
      <c r="D12" s="10"/>
      <c r="E12" s="10"/>
      <c r="F12" s="24"/>
      <c r="G12" s="14">
        <v>7</v>
      </c>
      <c r="H12" s="49" t="s">
        <v>44</v>
      </c>
      <c r="I12" s="50" t="s">
        <v>17</v>
      </c>
      <c r="J12" s="51">
        <v>2006</v>
      </c>
      <c r="K12" s="44">
        <f>RANK(L12,$L$6:$L$160)</f>
        <v>6</v>
      </c>
      <c r="L12" s="45">
        <f>SUM(O12:AR12)</f>
        <v>303.3</v>
      </c>
      <c r="M12" s="46">
        <f>L12/IF(N12&lt;4,4,N12)</f>
        <v>75.825000000000003</v>
      </c>
      <c r="N12" s="47">
        <f>COUNT(O12:AR12)</f>
        <v>2</v>
      </c>
      <c r="O12" s="33">
        <v>130</v>
      </c>
      <c r="P12" s="33">
        <v>173.3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1">
        <v>10</v>
      </c>
      <c r="AT12" s="31">
        <v>7</v>
      </c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1:74" x14ac:dyDescent="0.2">
      <c r="A13" s="10">
        <f t="shared" ref="A13:A29" si="6">RANK(B13,$B$6:$B$160,1)</f>
        <v>24</v>
      </c>
      <c r="B13" s="10">
        <f t="shared" ref="B13:B29" si="7">+K13+0.001*G13</f>
        <v>23.007999999999999</v>
      </c>
      <c r="C13" s="10"/>
      <c r="D13" s="10"/>
      <c r="E13" s="10"/>
      <c r="F13" s="24"/>
      <c r="G13" s="14">
        <v>8</v>
      </c>
      <c r="H13" s="43" t="s">
        <v>41</v>
      </c>
      <c r="I13" s="15" t="s">
        <v>23</v>
      </c>
      <c r="J13" s="38">
        <v>2007</v>
      </c>
      <c r="K13" s="44">
        <f>RANK(L13,$L$6:$L$160)</f>
        <v>23</v>
      </c>
      <c r="L13" s="45">
        <f>SUM(O13:AR13)</f>
        <v>0</v>
      </c>
      <c r="M13" s="46">
        <f>L13/IF(N13&lt;4,4,N13)</f>
        <v>0</v>
      </c>
      <c r="N13" s="47">
        <f>COUNT(O13:AR13)</f>
        <v>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</row>
    <row r="14" spans="1:74" x14ac:dyDescent="0.2">
      <c r="A14" s="10">
        <f t="shared" si="6"/>
        <v>25</v>
      </c>
      <c r="B14" s="10">
        <f t="shared" si="7"/>
        <v>23.009</v>
      </c>
      <c r="C14" s="10"/>
      <c r="D14" s="10"/>
      <c r="E14" s="10"/>
      <c r="F14" s="24"/>
      <c r="G14" s="14">
        <v>9</v>
      </c>
      <c r="H14" s="43" t="s">
        <v>42</v>
      </c>
      <c r="I14" s="15" t="s">
        <v>18</v>
      </c>
      <c r="J14" s="38">
        <v>2007</v>
      </c>
      <c r="K14" s="44">
        <f>RANK(L14,$L$6:$L$160)</f>
        <v>23</v>
      </c>
      <c r="L14" s="45">
        <f>SUM(O14:AR14)</f>
        <v>0</v>
      </c>
      <c r="M14" s="46">
        <f>L14/IF(N14&lt;4,4,N14)</f>
        <v>0</v>
      </c>
      <c r="N14" s="47">
        <f>COUNT(O14:AR14)</f>
        <v>0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</row>
    <row r="15" spans="1:74" x14ac:dyDescent="0.2">
      <c r="A15" s="10">
        <f t="shared" si="6"/>
        <v>21</v>
      </c>
      <c r="B15" s="10">
        <f t="shared" si="7"/>
        <v>21.01</v>
      </c>
      <c r="C15" s="10"/>
      <c r="D15" s="10"/>
      <c r="E15" s="10"/>
      <c r="F15" s="24"/>
      <c r="G15" s="14">
        <v>10</v>
      </c>
      <c r="H15" s="43" t="s">
        <v>54</v>
      </c>
      <c r="I15" s="15" t="s">
        <v>46</v>
      </c>
      <c r="J15" s="38">
        <v>2005</v>
      </c>
      <c r="K15" s="44">
        <f>RANK(L15,$L$6:$L$160)</f>
        <v>21</v>
      </c>
      <c r="L15" s="45">
        <f>SUM(O15:AR15)</f>
        <v>128.6</v>
      </c>
      <c r="M15" s="46">
        <f>L15/IF(N15&lt;4,4,N15)</f>
        <v>32.15</v>
      </c>
      <c r="N15" s="47">
        <f>COUNT(O15:AR15)</f>
        <v>1</v>
      </c>
      <c r="O15" s="33">
        <v>128.6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1">
        <v>11</v>
      </c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1:74" x14ac:dyDescent="0.2">
      <c r="A16" s="10">
        <f t="shared" si="6"/>
        <v>14</v>
      </c>
      <c r="B16" s="10">
        <f t="shared" si="7"/>
        <v>14.010999999999999</v>
      </c>
      <c r="C16" s="10"/>
      <c r="D16" s="10"/>
      <c r="E16" s="10"/>
      <c r="F16" s="24"/>
      <c r="G16" s="14">
        <v>11</v>
      </c>
      <c r="H16" s="43" t="s">
        <v>59</v>
      </c>
      <c r="I16" s="15" t="s">
        <v>16</v>
      </c>
      <c r="J16" s="38">
        <v>2005</v>
      </c>
      <c r="K16" s="44">
        <f>RANK(L16,$L$6:$L$160)</f>
        <v>14</v>
      </c>
      <c r="L16" s="45">
        <f>SUM(O16:AR16)</f>
        <v>234.8</v>
      </c>
      <c r="M16" s="46">
        <f>L16/IF(N16&lt;4,4,N16)</f>
        <v>58.7</v>
      </c>
      <c r="N16" s="47">
        <f>COUNT(O16:AR16)</f>
        <v>2</v>
      </c>
      <c r="O16" s="33">
        <v>72.5</v>
      </c>
      <c r="P16" s="33">
        <v>162.30000000000001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1">
        <v>19</v>
      </c>
      <c r="AT16" s="31">
        <v>11</v>
      </c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</row>
    <row r="17" spans="1:74" x14ac:dyDescent="0.2">
      <c r="A17" s="10">
        <f t="shared" si="6"/>
        <v>3</v>
      </c>
      <c r="B17" s="10">
        <f t="shared" si="7"/>
        <v>3.012</v>
      </c>
      <c r="C17" s="10"/>
      <c r="D17" s="10"/>
      <c r="E17" s="10"/>
      <c r="F17" s="24"/>
      <c r="G17" s="14">
        <v>12</v>
      </c>
      <c r="H17" s="43" t="s">
        <v>24</v>
      </c>
      <c r="I17" s="15" t="s">
        <v>25</v>
      </c>
      <c r="J17" s="38">
        <v>2005</v>
      </c>
      <c r="K17" s="44">
        <f>RANK(L17,$L$6:$L$160)</f>
        <v>3</v>
      </c>
      <c r="L17" s="45">
        <f>SUM(O17:AR17)</f>
        <v>347.5</v>
      </c>
      <c r="M17" s="46">
        <f>L17/IF(N17&lt;4,4,N17)</f>
        <v>86.875</v>
      </c>
      <c r="N17" s="47">
        <f>COUNT(O17:AR17)</f>
        <v>2</v>
      </c>
      <c r="O17" s="33">
        <v>160.1</v>
      </c>
      <c r="P17" s="33">
        <v>187.4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1">
        <v>2</v>
      </c>
      <c r="AT17" s="31">
        <v>4</v>
      </c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</row>
    <row r="18" spans="1:74" x14ac:dyDescent="0.2">
      <c r="A18" s="10">
        <f t="shared" si="6"/>
        <v>13</v>
      </c>
      <c r="B18" s="10">
        <f t="shared" si="7"/>
        <v>13.013</v>
      </c>
      <c r="C18" s="10"/>
      <c r="D18" s="10"/>
      <c r="E18" s="10"/>
      <c r="F18" s="24"/>
      <c r="G18" s="14">
        <v>13</v>
      </c>
      <c r="H18" s="43" t="s">
        <v>27</v>
      </c>
      <c r="I18" s="15" t="s">
        <v>23</v>
      </c>
      <c r="J18" s="38">
        <v>2005</v>
      </c>
      <c r="K18" s="44">
        <f>RANK(L18,$L$6:$L$160)</f>
        <v>13</v>
      </c>
      <c r="L18" s="45">
        <f>SUM(O18:AR18)</f>
        <v>248.10000000000002</v>
      </c>
      <c r="M18" s="46">
        <f>L18/IF(N18&lt;4,4,N18)</f>
        <v>62.025000000000006</v>
      </c>
      <c r="N18" s="47">
        <f>COUNT(O18:AR18)</f>
        <v>2</v>
      </c>
      <c r="O18" s="33">
        <v>87.7</v>
      </c>
      <c r="P18" s="33">
        <v>160.4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1">
        <v>17</v>
      </c>
      <c r="AT18" s="31">
        <v>12</v>
      </c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</row>
    <row r="19" spans="1:74" x14ac:dyDescent="0.2">
      <c r="A19" s="10">
        <f t="shared" si="6"/>
        <v>22</v>
      </c>
      <c r="B19" s="10">
        <f t="shared" si="7"/>
        <v>22.013999999999999</v>
      </c>
      <c r="C19" s="10"/>
      <c r="D19" s="10"/>
      <c r="E19" s="10"/>
      <c r="F19" s="24"/>
      <c r="G19" s="14">
        <v>14</v>
      </c>
      <c r="H19" s="43" t="s">
        <v>38</v>
      </c>
      <c r="I19" s="15" t="s">
        <v>23</v>
      </c>
      <c r="J19" s="38">
        <v>2007</v>
      </c>
      <c r="K19" s="44">
        <f>RANK(L19,$L$6:$L$160)</f>
        <v>22</v>
      </c>
      <c r="L19" s="45">
        <f>SUM(O19:AR19)</f>
        <v>100.1</v>
      </c>
      <c r="M19" s="46">
        <f>L19/IF(N19&lt;4,4,N19)</f>
        <v>25.024999999999999</v>
      </c>
      <c r="N19" s="47">
        <f>COUNT(O19:AR19)</f>
        <v>1</v>
      </c>
      <c r="O19" s="33">
        <v>100.1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1">
        <v>14</v>
      </c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</row>
    <row r="20" spans="1:74" x14ac:dyDescent="0.2">
      <c r="A20" s="10">
        <f t="shared" si="6"/>
        <v>26</v>
      </c>
      <c r="B20" s="10">
        <f t="shared" si="7"/>
        <v>23.015000000000001</v>
      </c>
      <c r="C20" s="10"/>
      <c r="D20" s="10"/>
      <c r="E20" s="10"/>
      <c r="F20" s="24"/>
      <c r="G20" s="14">
        <v>15</v>
      </c>
      <c r="H20" s="49" t="s">
        <v>36</v>
      </c>
      <c r="I20" s="50" t="s">
        <v>19</v>
      </c>
      <c r="J20" s="51">
        <v>2005</v>
      </c>
      <c r="K20" s="44">
        <f>RANK(L20,$L$6:$L$160)</f>
        <v>23</v>
      </c>
      <c r="L20" s="45">
        <f>SUM(O20:AR20)</f>
        <v>0</v>
      </c>
      <c r="M20" s="46">
        <f>L20/IF(N20&lt;4,4,N20)</f>
        <v>0</v>
      </c>
      <c r="N20" s="47">
        <f>COUNT(O20:AR20)</f>
        <v>0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1:74" x14ac:dyDescent="0.2">
      <c r="A21" s="10">
        <f t="shared" si="6"/>
        <v>11</v>
      </c>
      <c r="B21" s="10">
        <f t="shared" si="7"/>
        <v>11.016</v>
      </c>
      <c r="C21" s="10"/>
      <c r="D21" s="10"/>
      <c r="E21" s="10"/>
      <c r="F21" s="24"/>
      <c r="G21" s="14">
        <v>16</v>
      </c>
      <c r="H21" s="43" t="s">
        <v>58</v>
      </c>
      <c r="I21" s="15" t="s">
        <v>20</v>
      </c>
      <c r="J21" s="38">
        <v>2006</v>
      </c>
      <c r="K21" s="44">
        <f>RANK(L21,$L$6:$L$160)</f>
        <v>11</v>
      </c>
      <c r="L21" s="45">
        <f>SUM(O21:AR21)</f>
        <v>259.10000000000002</v>
      </c>
      <c r="M21" s="46">
        <f>L21/IF(N21&lt;4,4,N21)</f>
        <v>64.775000000000006</v>
      </c>
      <c r="N21" s="47">
        <f>COUNT(O21:AR21)</f>
        <v>2</v>
      </c>
      <c r="O21" s="33">
        <v>92.9</v>
      </c>
      <c r="P21" s="33">
        <v>166.2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1">
        <v>15</v>
      </c>
      <c r="AT21" s="31">
        <v>10</v>
      </c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</row>
    <row r="22" spans="1:74" x14ac:dyDescent="0.2">
      <c r="A22" s="10">
        <f t="shared" si="6"/>
        <v>5</v>
      </c>
      <c r="B22" s="10">
        <f t="shared" si="7"/>
        <v>5.0170000000000003</v>
      </c>
      <c r="C22" s="10"/>
      <c r="D22" s="10"/>
      <c r="E22" s="10"/>
      <c r="F22" s="24"/>
      <c r="G22" s="14">
        <v>17</v>
      </c>
      <c r="H22" s="43" t="s">
        <v>51</v>
      </c>
      <c r="I22" s="15" t="s">
        <v>23</v>
      </c>
      <c r="J22" s="38">
        <v>2006</v>
      </c>
      <c r="K22" s="44">
        <f>RANK(L22,$L$6:$L$160)</f>
        <v>5</v>
      </c>
      <c r="L22" s="45">
        <f>SUM(O22:AR22)</f>
        <v>311.79999999999995</v>
      </c>
      <c r="M22" s="46">
        <f>L22/IF(N22&lt;4,4,N22)</f>
        <v>77.949999999999989</v>
      </c>
      <c r="N22" s="47">
        <f>COUNT(O22:AR22)</f>
        <v>2</v>
      </c>
      <c r="O22" s="33">
        <v>141.1</v>
      </c>
      <c r="P22" s="33">
        <v>170.7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1">
        <v>6</v>
      </c>
      <c r="AT22" s="31">
        <v>8</v>
      </c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</row>
    <row r="23" spans="1:74" x14ac:dyDescent="0.2">
      <c r="A23" s="10">
        <f t="shared" si="6"/>
        <v>12</v>
      </c>
      <c r="B23" s="10">
        <f t="shared" si="7"/>
        <v>12.018000000000001</v>
      </c>
      <c r="C23" s="10"/>
      <c r="D23" s="10"/>
      <c r="E23" s="10"/>
      <c r="F23" s="24"/>
      <c r="G23" s="14">
        <v>18</v>
      </c>
      <c r="H23" s="43" t="s">
        <v>56</v>
      </c>
      <c r="I23" s="15" t="s">
        <v>18</v>
      </c>
      <c r="J23" s="38">
        <v>2006</v>
      </c>
      <c r="K23" s="44">
        <f>RANK(L23,$L$6:$L$160)</f>
        <v>12</v>
      </c>
      <c r="L23" s="45">
        <f>SUM(O23:AR23)</f>
        <v>256.20000000000005</v>
      </c>
      <c r="M23" s="46">
        <f>L23/IF(N23&lt;4,4,N23)</f>
        <v>64.050000000000011</v>
      </c>
      <c r="N23" s="47">
        <f>COUNT(O23:AR23)</f>
        <v>2</v>
      </c>
      <c r="O23" s="33">
        <v>108.4</v>
      </c>
      <c r="P23" s="33">
        <v>147.80000000000001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1">
        <v>12</v>
      </c>
      <c r="AT23" s="31">
        <v>15</v>
      </c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</row>
    <row r="24" spans="1:74" x14ac:dyDescent="0.2">
      <c r="A24" s="10">
        <f t="shared" si="6"/>
        <v>27</v>
      </c>
      <c r="B24" s="10">
        <f t="shared" si="7"/>
        <v>23.018999999999998</v>
      </c>
      <c r="C24" s="10"/>
      <c r="D24" s="10"/>
      <c r="E24" s="10"/>
      <c r="F24" s="24"/>
      <c r="G24" s="14">
        <v>19</v>
      </c>
      <c r="H24" s="43" t="s">
        <v>21</v>
      </c>
      <c r="I24" s="15" t="s">
        <v>15</v>
      </c>
      <c r="J24" s="38">
        <v>2005</v>
      </c>
      <c r="K24" s="44">
        <f>RANK(L24,$L$6:$L$160)</f>
        <v>23</v>
      </c>
      <c r="L24" s="45">
        <f>SUM(O24:AR24)</f>
        <v>0</v>
      </c>
      <c r="M24" s="46">
        <f>L24/IF(N24&lt;4,4,N24)</f>
        <v>0</v>
      </c>
      <c r="N24" s="47">
        <f>COUNT(O24:AR24)</f>
        <v>0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1:74" x14ac:dyDescent="0.2">
      <c r="A25" s="10">
        <f t="shared" si="6"/>
        <v>15</v>
      </c>
      <c r="B25" s="10">
        <f t="shared" si="7"/>
        <v>15.02</v>
      </c>
      <c r="C25" s="10"/>
      <c r="D25" s="10"/>
      <c r="E25" s="10"/>
      <c r="F25" s="24"/>
      <c r="G25" s="14">
        <v>20</v>
      </c>
      <c r="H25" s="43" t="s">
        <v>34</v>
      </c>
      <c r="I25" s="15" t="s">
        <v>16</v>
      </c>
      <c r="J25" s="38">
        <v>2005</v>
      </c>
      <c r="K25" s="44">
        <f>RANK(L25,$L$6:$L$160)</f>
        <v>15</v>
      </c>
      <c r="L25" s="45">
        <f>SUM(O25:AR25)</f>
        <v>220.5</v>
      </c>
      <c r="M25" s="46">
        <f>L25/IF(N25&lt;4,4,N25)</f>
        <v>55.125</v>
      </c>
      <c r="N25" s="47">
        <f>COUNT(O25:AR25)</f>
        <v>2</v>
      </c>
      <c r="O25" s="33">
        <v>78.099999999999994</v>
      </c>
      <c r="P25" s="33">
        <v>142.4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1">
        <v>18</v>
      </c>
      <c r="AT25" s="31">
        <v>18</v>
      </c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</row>
    <row r="26" spans="1:74" x14ac:dyDescent="0.2">
      <c r="A26" s="10">
        <f t="shared" si="6"/>
        <v>10</v>
      </c>
      <c r="B26" s="10">
        <f t="shared" si="7"/>
        <v>10.021000000000001</v>
      </c>
      <c r="C26" s="10"/>
      <c r="D26" s="10"/>
      <c r="E26" s="10"/>
      <c r="F26" s="24"/>
      <c r="G26" s="14">
        <v>21</v>
      </c>
      <c r="H26" s="43" t="s">
        <v>40</v>
      </c>
      <c r="I26" s="15" t="s">
        <v>16</v>
      </c>
      <c r="J26" s="38">
        <v>2006</v>
      </c>
      <c r="K26" s="44">
        <f>RANK(L26,$L$6:$L$160)</f>
        <v>10</v>
      </c>
      <c r="L26" s="45">
        <f>SUM(O26:AR26)</f>
        <v>270.2</v>
      </c>
      <c r="M26" s="46">
        <f>L26/IF(N26&lt;4,4,N26)</f>
        <v>67.55</v>
      </c>
      <c r="N26" s="47">
        <f>COUNT(O26:AR26)</f>
        <v>2</v>
      </c>
      <c r="O26" s="33">
        <v>92.7</v>
      </c>
      <c r="P26" s="33">
        <v>177.5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1">
        <v>16</v>
      </c>
      <c r="AT26" s="31">
        <v>6</v>
      </c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 x14ac:dyDescent="0.2">
      <c r="A27" s="10">
        <f t="shared" si="6"/>
        <v>7</v>
      </c>
      <c r="B27" s="10">
        <f t="shared" si="7"/>
        <v>7.0220000000000002</v>
      </c>
      <c r="C27" s="10"/>
      <c r="D27" s="10"/>
      <c r="E27" s="10"/>
      <c r="F27" s="24"/>
      <c r="G27" s="14">
        <v>22</v>
      </c>
      <c r="H27" s="43" t="s">
        <v>31</v>
      </c>
      <c r="I27" s="15" t="s">
        <v>20</v>
      </c>
      <c r="J27" s="38">
        <v>2005</v>
      </c>
      <c r="K27" s="44">
        <f>RANK(L27,$L$6:$L$160)</f>
        <v>7</v>
      </c>
      <c r="L27" s="45">
        <f>SUM(O27:AR27)</f>
        <v>302.3</v>
      </c>
      <c r="M27" s="46">
        <f>L27/IF(N27&lt;4,4,N27)</f>
        <v>75.575000000000003</v>
      </c>
      <c r="N27" s="47">
        <f>COUNT(O27:AR27)</f>
        <v>2</v>
      </c>
      <c r="O27" s="33">
        <v>132.5</v>
      </c>
      <c r="P27" s="33">
        <v>169.8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1">
        <v>9</v>
      </c>
      <c r="AT27" s="31">
        <v>9</v>
      </c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</row>
    <row r="28" spans="1:74" x14ac:dyDescent="0.2">
      <c r="A28" s="10">
        <f t="shared" si="6"/>
        <v>8</v>
      </c>
      <c r="B28" s="10">
        <f t="shared" si="7"/>
        <v>8.0229999999999997</v>
      </c>
      <c r="C28" s="10"/>
      <c r="D28" s="10"/>
      <c r="E28" s="10"/>
      <c r="F28" s="24"/>
      <c r="G28" s="14">
        <v>23</v>
      </c>
      <c r="H28" s="43" t="s">
        <v>30</v>
      </c>
      <c r="I28" s="15" t="s">
        <v>18</v>
      </c>
      <c r="J28" s="38">
        <v>2005</v>
      </c>
      <c r="K28" s="44">
        <f>RANK(L28,$L$6:$L$160)</f>
        <v>8</v>
      </c>
      <c r="L28" s="45">
        <f>SUM(O28:AR28)</f>
        <v>298.20000000000005</v>
      </c>
      <c r="M28" s="46">
        <f>L28/IF(N28&lt;4,4,N28)</f>
        <v>74.550000000000011</v>
      </c>
      <c r="N28" s="47">
        <f>COUNT(O28:AR28)</f>
        <v>2</v>
      </c>
      <c r="O28" s="33">
        <v>140.30000000000001</v>
      </c>
      <c r="P28" s="33">
        <v>157.9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1">
        <v>7</v>
      </c>
      <c r="AT28" s="31">
        <v>13</v>
      </c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</row>
    <row r="29" spans="1:74" x14ac:dyDescent="0.2">
      <c r="A29" s="10">
        <f t="shared" si="6"/>
        <v>2</v>
      </c>
      <c r="B29" s="10">
        <f t="shared" si="7"/>
        <v>2.024</v>
      </c>
      <c r="C29" s="10"/>
      <c r="D29" s="10"/>
      <c r="E29" s="10"/>
      <c r="F29" s="24"/>
      <c r="G29" s="14">
        <v>24</v>
      </c>
      <c r="H29" s="43" t="s">
        <v>28</v>
      </c>
      <c r="I29" s="15" t="s">
        <v>25</v>
      </c>
      <c r="J29" s="38">
        <v>2006</v>
      </c>
      <c r="K29" s="44">
        <f>RANK(L29,$L$6:$L$160)</f>
        <v>2</v>
      </c>
      <c r="L29" s="45">
        <f>SUM(O29:AR29)</f>
        <v>354.9</v>
      </c>
      <c r="M29" s="46">
        <f>L29/IF(N29&lt;4,4,N29)</f>
        <v>88.724999999999994</v>
      </c>
      <c r="N29" s="47">
        <f>COUNT(O29:AR29)</f>
        <v>2</v>
      </c>
      <c r="O29" s="33">
        <v>155</v>
      </c>
      <c r="P29" s="33">
        <v>199.9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1">
        <v>3</v>
      </c>
      <c r="AT29" s="31">
        <v>2</v>
      </c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74" x14ac:dyDescent="0.2">
      <c r="A30" s="10">
        <f t="shared" ref="A30:A58" si="8">RANK(B30,$B$6:$B$160,1)</f>
        <v>28</v>
      </c>
      <c r="B30" s="10">
        <f t="shared" ref="B30:B58" si="9">+K30+0.001*G30</f>
        <v>23.024999999999999</v>
      </c>
      <c r="C30" s="10"/>
      <c r="D30" s="10"/>
      <c r="E30" s="10"/>
      <c r="F30" s="24"/>
      <c r="G30" s="14">
        <v>25</v>
      </c>
      <c r="H30" s="43" t="s">
        <v>39</v>
      </c>
      <c r="I30" s="15" t="s">
        <v>18</v>
      </c>
      <c r="J30" s="38">
        <v>2007</v>
      </c>
      <c r="K30" s="44">
        <f>RANK(L30,$L$6:$L$160)</f>
        <v>23</v>
      </c>
      <c r="L30" s="45">
        <f>SUM(O30:AR30)</f>
        <v>0</v>
      </c>
      <c r="M30" s="46">
        <f>L30/IF(N30&lt;4,4,N30)</f>
        <v>0</v>
      </c>
      <c r="N30" s="47">
        <f>COUNT(O30:AR30)</f>
        <v>0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1:74" x14ac:dyDescent="0.2">
      <c r="A31" s="10">
        <f t="shared" si="8"/>
        <v>17</v>
      </c>
      <c r="B31" s="10">
        <f t="shared" si="9"/>
        <v>17.026</v>
      </c>
      <c r="C31" s="10"/>
      <c r="D31" s="10"/>
      <c r="E31" s="10"/>
      <c r="F31" s="24"/>
      <c r="G31" s="14">
        <v>26</v>
      </c>
      <c r="H31" s="43" t="s">
        <v>35</v>
      </c>
      <c r="I31" s="15" t="s">
        <v>33</v>
      </c>
      <c r="J31" s="38">
        <v>2005</v>
      </c>
      <c r="K31" s="44">
        <f>RANK(L31,$L$6:$L$160)</f>
        <v>17</v>
      </c>
      <c r="L31" s="45">
        <f>SUM(O31:AR31)</f>
        <v>212.8</v>
      </c>
      <c r="M31" s="46">
        <f>L31/IF(N31&lt;4,4,N31)</f>
        <v>53.2</v>
      </c>
      <c r="N31" s="47">
        <f>COUNT(O31:AR31)</f>
        <v>2</v>
      </c>
      <c r="O31" s="33">
        <v>58.4</v>
      </c>
      <c r="P31" s="33">
        <v>154.4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1">
        <v>22</v>
      </c>
      <c r="AT31" s="31">
        <v>14</v>
      </c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 x14ac:dyDescent="0.2">
      <c r="A32" s="10">
        <f t="shared" si="8"/>
        <v>29</v>
      </c>
      <c r="B32" s="10">
        <f t="shared" si="9"/>
        <v>23.027000000000001</v>
      </c>
      <c r="C32" s="10"/>
      <c r="D32" s="10"/>
      <c r="E32" s="10"/>
      <c r="F32" s="24"/>
      <c r="G32" s="14">
        <v>27</v>
      </c>
      <c r="H32" s="43" t="s">
        <v>32</v>
      </c>
      <c r="I32" s="15" t="s">
        <v>33</v>
      </c>
      <c r="J32" s="38">
        <v>2005</v>
      </c>
      <c r="K32" s="44">
        <f>RANK(L32,$L$6:$L$160)</f>
        <v>23</v>
      </c>
      <c r="L32" s="45">
        <f>SUM(O32:AR32)</f>
        <v>0</v>
      </c>
      <c r="M32" s="46">
        <f>L32/IF(N32&lt;4,4,N32)</f>
        <v>0</v>
      </c>
      <c r="N32" s="47">
        <f>COUNT(O32:AR32)</f>
        <v>0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1:74" x14ac:dyDescent="0.2">
      <c r="A33" s="10">
        <f t="shared" si="8"/>
        <v>30</v>
      </c>
      <c r="B33" s="10">
        <f t="shared" si="9"/>
        <v>23.027999999999999</v>
      </c>
      <c r="C33" s="10"/>
      <c r="D33" s="10"/>
      <c r="E33" s="10"/>
      <c r="F33" s="24"/>
      <c r="G33" s="14">
        <v>28</v>
      </c>
      <c r="H33" s="43" t="s">
        <v>29</v>
      </c>
      <c r="I33" s="15" t="s">
        <v>20</v>
      </c>
      <c r="J33" s="38">
        <v>2005</v>
      </c>
      <c r="K33" s="44">
        <f>RANK(L33,$L$6:$L$160)</f>
        <v>23</v>
      </c>
      <c r="L33" s="45">
        <f>SUM(O33:AR33)</f>
        <v>0</v>
      </c>
      <c r="M33" s="46">
        <f>L33/IF(N33&lt;4,4,N33)</f>
        <v>0</v>
      </c>
      <c r="N33" s="47">
        <f>COUNT(O33:AR33)</f>
        <v>0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</row>
    <row r="34" spans="1:74" x14ac:dyDescent="0.2">
      <c r="A34" s="10">
        <f t="shared" si="8"/>
        <v>16</v>
      </c>
      <c r="B34" s="10">
        <f t="shared" si="9"/>
        <v>16.029</v>
      </c>
      <c r="C34" s="10"/>
      <c r="D34" s="10"/>
      <c r="E34" s="10"/>
      <c r="F34" s="24"/>
      <c r="G34" s="14">
        <v>29</v>
      </c>
      <c r="H34" s="49" t="s">
        <v>60</v>
      </c>
      <c r="I34" s="50" t="s">
        <v>17</v>
      </c>
      <c r="J34" s="51">
        <v>2006</v>
      </c>
      <c r="K34" s="44">
        <f>RANK(L34,$L$6:$L$160)</f>
        <v>16</v>
      </c>
      <c r="L34" s="45">
        <f>SUM(O34:AR34)</f>
        <v>215.70000000000002</v>
      </c>
      <c r="M34" s="46">
        <f>L34/IF(N34&lt;4,4,N34)</f>
        <v>53.925000000000004</v>
      </c>
      <c r="N34" s="47">
        <f>COUNT(O34:AR34)</f>
        <v>2</v>
      </c>
      <c r="O34" s="33">
        <v>70.400000000000006</v>
      </c>
      <c r="P34" s="33">
        <v>145.30000000000001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1">
        <v>20</v>
      </c>
      <c r="AT34" s="31">
        <v>16</v>
      </c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</row>
    <row r="35" spans="1:74" x14ac:dyDescent="0.2">
      <c r="A35" s="10">
        <f t="shared" si="8"/>
        <v>18</v>
      </c>
      <c r="B35" s="10">
        <f t="shared" si="9"/>
        <v>18.03</v>
      </c>
      <c r="C35" s="10"/>
      <c r="D35" s="10"/>
      <c r="E35" s="10"/>
      <c r="F35" s="24"/>
      <c r="G35" s="14">
        <v>30</v>
      </c>
      <c r="H35" s="43" t="s">
        <v>61</v>
      </c>
      <c r="I35" s="15" t="s">
        <v>18</v>
      </c>
      <c r="J35" s="38">
        <v>2006</v>
      </c>
      <c r="K35" s="44">
        <f>RANK(L35,$L$6:$L$160)</f>
        <v>18</v>
      </c>
      <c r="L35" s="45">
        <f>SUM(O35:AR35)</f>
        <v>208.3</v>
      </c>
      <c r="M35" s="46">
        <f>L35/IF(N35&lt;4,4,N35)</f>
        <v>52.075000000000003</v>
      </c>
      <c r="N35" s="47">
        <f>COUNT(O35:AR35)</f>
        <v>2</v>
      </c>
      <c r="O35" s="33">
        <v>63</v>
      </c>
      <c r="P35" s="33">
        <v>145.30000000000001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1">
        <v>21</v>
      </c>
      <c r="AT35" s="31">
        <v>16</v>
      </c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</row>
    <row r="36" spans="1:74" x14ac:dyDescent="0.2">
      <c r="A36" s="10">
        <f t="shared" si="8"/>
        <v>31</v>
      </c>
      <c r="B36" s="10">
        <f t="shared" si="9"/>
        <v>23.030999999999999</v>
      </c>
      <c r="C36" s="10"/>
      <c r="D36" s="10"/>
      <c r="E36" s="10"/>
      <c r="F36" s="24"/>
      <c r="G36" s="14">
        <v>31</v>
      </c>
      <c r="H36" s="43"/>
      <c r="I36" s="15"/>
      <c r="J36" s="38"/>
      <c r="K36" s="44">
        <f>RANK(L36,$L$6:$L$160)</f>
        <v>23</v>
      </c>
      <c r="L36" s="45">
        <f>SUM(O36:AR36)</f>
        <v>0</v>
      </c>
      <c r="M36" s="46">
        <f>L36/IF(N36&lt;4,4,N36)</f>
        <v>0</v>
      </c>
      <c r="N36" s="47">
        <f>COUNT(O36:AR36)</f>
        <v>0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</row>
    <row r="37" spans="1:74" x14ac:dyDescent="0.2">
      <c r="A37" s="10">
        <f t="shared" si="8"/>
        <v>32</v>
      </c>
      <c r="B37" s="10">
        <f t="shared" si="9"/>
        <v>23.032</v>
      </c>
      <c r="C37" s="10"/>
      <c r="D37" s="10"/>
      <c r="E37" s="10"/>
      <c r="F37" s="24"/>
      <c r="G37" s="14">
        <v>32</v>
      </c>
      <c r="H37" s="43"/>
      <c r="I37" s="15"/>
      <c r="J37" s="38"/>
      <c r="K37" s="44">
        <f>RANK(L37,$L$6:$L$160)</f>
        <v>23</v>
      </c>
      <c r="L37" s="45">
        <f>SUM(O37:AR37)</f>
        <v>0</v>
      </c>
      <c r="M37" s="46">
        <f>L37/IF(N37&lt;4,4,N37)</f>
        <v>0</v>
      </c>
      <c r="N37" s="47">
        <f>COUNT(O37:AR37)</f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</row>
    <row r="38" spans="1:74" x14ac:dyDescent="0.2">
      <c r="A38" s="10">
        <f t="shared" si="8"/>
        <v>33</v>
      </c>
      <c r="B38" s="10">
        <f t="shared" si="9"/>
        <v>23.033000000000001</v>
      </c>
      <c r="C38" s="10"/>
      <c r="D38" s="10"/>
      <c r="E38" s="10"/>
      <c r="F38" s="24"/>
      <c r="G38" s="14">
        <v>33</v>
      </c>
      <c r="H38" s="43"/>
      <c r="I38" s="15"/>
      <c r="J38" s="38"/>
      <c r="K38" s="44">
        <f>RANK(L38,$L$6:$L$160)</f>
        <v>23</v>
      </c>
      <c r="L38" s="45">
        <f>SUM(O38:AR38)</f>
        <v>0</v>
      </c>
      <c r="M38" s="46">
        <f>L38/IF(N38&lt;4,4,N38)</f>
        <v>0</v>
      </c>
      <c r="N38" s="47">
        <f>COUNT(O38:AR38)</f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1:74" x14ac:dyDescent="0.2">
      <c r="A39" s="10">
        <f t="shared" si="8"/>
        <v>34</v>
      </c>
      <c r="B39" s="10">
        <f t="shared" si="9"/>
        <v>23.033999999999999</v>
      </c>
      <c r="C39" s="10"/>
      <c r="D39" s="10"/>
      <c r="E39" s="10"/>
      <c r="F39" s="24"/>
      <c r="G39" s="14">
        <v>34</v>
      </c>
      <c r="H39" s="43"/>
      <c r="I39" s="15"/>
      <c r="J39" s="38"/>
      <c r="K39" s="44">
        <f>RANK(L39,$L$6:$L$160)</f>
        <v>23</v>
      </c>
      <c r="L39" s="45">
        <f>SUM(O39:AR39)</f>
        <v>0</v>
      </c>
      <c r="M39" s="46">
        <f>L39/IF(N39&lt;4,4,N39)</f>
        <v>0</v>
      </c>
      <c r="N39" s="47">
        <f>COUNT(O39:AR39)</f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</row>
    <row r="40" spans="1:74" x14ac:dyDescent="0.2">
      <c r="A40" s="10">
        <f t="shared" si="8"/>
        <v>35</v>
      </c>
      <c r="B40" s="10">
        <f t="shared" si="9"/>
        <v>23.035</v>
      </c>
      <c r="C40" s="10"/>
      <c r="D40" s="10"/>
      <c r="E40" s="10"/>
      <c r="F40" s="24"/>
      <c r="G40" s="14">
        <v>35</v>
      </c>
      <c r="H40" s="43"/>
      <c r="I40" s="15"/>
      <c r="J40" s="38"/>
      <c r="K40" s="44">
        <f>RANK(L40,$L$6:$L$160)</f>
        <v>23</v>
      </c>
      <c r="L40" s="45">
        <f>SUM(O40:AR40)</f>
        <v>0</v>
      </c>
      <c r="M40" s="46">
        <f>L40/IF(N40&lt;4,4,N40)</f>
        <v>0</v>
      </c>
      <c r="N40" s="47">
        <f>COUNT(O40:AR40)</f>
        <v>0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</row>
    <row r="41" spans="1:74" x14ac:dyDescent="0.2">
      <c r="A41" s="10">
        <f t="shared" si="8"/>
        <v>36</v>
      </c>
      <c r="B41" s="10">
        <f t="shared" si="9"/>
        <v>23.036000000000001</v>
      </c>
      <c r="C41" s="10"/>
      <c r="D41" s="10"/>
      <c r="E41" s="10"/>
      <c r="F41" s="24"/>
      <c r="G41" s="14">
        <v>36</v>
      </c>
      <c r="H41" s="43"/>
      <c r="I41" s="15"/>
      <c r="J41" s="38"/>
      <c r="K41" s="44">
        <f>RANK(L41,$L$6:$L$160)</f>
        <v>23</v>
      </c>
      <c r="L41" s="45">
        <f>SUM(O41:AR41)</f>
        <v>0</v>
      </c>
      <c r="M41" s="46">
        <f>L41/IF(N41&lt;4,4,N41)</f>
        <v>0</v>
      </c>
      <c r="N41" s="47">
        <f>COUNT(O41:AR41)</f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</row>
    <row r="42" spans="1:74" x14ac:dyDescent="0.2">
      <c r="A42" s="10">
        <f t="shared" si="8"/>
        <v>37</v>
      </c>
      <c r="B42" s="10">
        <f t="shared" si="9"/>
        <v>23.036999999999999</v>
      </c>
      <c r="C42" s="10"/>
      <c r="D42" s="10"/>
      <c r="E42" s="10"/>
      <c r="F42" s="24"/>
      <c r="G42" s="14">
        <v>37</v>
      </c>
      <c r="H42" s="43"/>
      <c r="I42" s="15"/>
      <c r="J42" s="38"/>
      <c r="K42" s="44">
        <f>RANK(L42,$L$6:$L$160)</f>
        <v>23</v>
      </c>
      <c r="L42" s="45">
        <f>SUM(O42:AR42)</f>
        <v>0</v>
      </c>
      <c r="M42" s="46">
        <f>L42/IF(N42&lt;4,4,N42)</f>
        <v>0</v>
      </c>
      <c r="N42" s="47">
        <f>COUNT(O42:AR42)</f>
        <v>0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</row>
    <row r="43" spans="1:74" x14ac:dyDescent="0.2">
      <c r="A43" s="10">
        <f t="shared" si="8"/>
        <v>38</v>
      </c>
      <c r="B43" s="10">
        <f t="shared" si="9"/>
        <v>23.038</v>
      </c>
      <c r="C43" s="10"/>
      <c r="D43" s="10"/>
      <c r="E43" s="10"/>
      <c r="F43" s="24"/>
      <c r="G43" s="14">
        <v>38</v>
      </c>
      <c r="H43" s="43"/>
      <c r="I43" s="15"/>
      <c r="J43" s="38"/>
      <c r="K43" s="44">
        <f>RANK(L43,$L$6:$L$160)</f>
        <v>23</v>
      </c>
      <c r="L43" s="45">
        <f>SUM(O43:AR43)</f>
        <v>0</v>
      </c>
      <c r="M43" s="46">
        <f>L43/IF(N43&lt;4,4,N43)</f>
        <v>0</v>
      </c>
      <c r="N43" s="47">
        <f>COUNT(O43:AR43)</f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</row>
    <row r="44" spans="1:74" x14ac:dyDescent="0.2">
      <c r="A44" s="10">
        <f t="shared" si="8"/>
        <v>39</v>
      </c>
      <c r="B44" s="10">
        <f t="shared" si="9"/>
        <v>23.039000000000001</v>
      </c>
      <c r="C44" s="10"/>
      <c r="D44" s="10"/>
      <c r="E44" s="10"/>
      <c r="F44" s="24"/>
      <c r="G44" s="14">
        <v>39</v>
      </c>
      <c r="H44" s="43"/>
      <c r="I44" s="15"/>
      <c r="J44" s="38"/>
      <c r="K44" s="44">
        <f>RANK(L44,$L$6:$L$160)</f>
        <v>23</v>
      </c>
      <c r="L44" s="45">
        <f>SUM(O44:AR44)</f>
        <v>0</v>
      </c>
      <c r="M44" s="46">
        <f>L44/IF(N44&lt;4,4,N44)</f>
        <v>0</v>
      </c>
      <c r="N44" s="47">
        <f>COUNT(O44:AR44)</f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</row>
    <row r="45" spans="1:74" x14ac:dyDescent="0.2">
      <c r="A45" s="10">
        <f t="shared" si="8"/>
        <v>40</v>
      </c>
      <c r="B45" s="10">
        <f t="shared" si="9"/>
        <v>23.04</v>
      </c>
      <c r="C45" s="10"/>
      <c r="D45" s="10"/>
      <c r="E45" s="10"/>
      <c r="F45" s="24"/>
      <c r="G45" s="14">
        <v>40</v>
      </c>
      <c r="H45" s="43"/>
      <c r="I45" s="15"/>
      <c r="J45" s="38"/>
      <c r="K45" s="44">
        <f t="shared" ref="K45:K47" si="10">RANK(L45,$L$6:$L$160)</f>
        <v>23</v>
      </c>
      <c r="L45" s="45">
        <f t="shared" ref="L45:L47" si="11">SUM(O45:AR45)</f>
        <v>0</v>
      </c>
      <c r="M45" s="46">
        <f t="shared" ref="M45:M47" si="12">L45/IF(N45&lt;4,4,N45)</f>
        <v>0</v>
      </c>
      <c r="N45" s="47">
        <f t="shared" ref="N45:N47" si="13">COUNT(O45:AR45)</f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74" x14ac:dyDescent="0.2">
      <c r="A46" s="10">
        <f t="shared" si="8"/>
        <v>41</v>
      </c>
      <c r="B46" s="10">
        <f t="shared" si="9"/>
        <v>23.041</v>
      </c>
      <c r="C46" s="10"/>
      <c r="D46" s="10"/>
      <c r="E46" s="10"/>
      <c r="F46" s="24"/>
      <c r="G46" s="14">
        <v>41</v>
      </c>
      <c r="H46" s="49"/>
      <c r="I46" s="50"/>
      <c r="J46" s="51"/>
      <c r="K46" s="44">
        <f t="shared" si="10"/>
        <v>23</v>
      </c>
      <c r="L46" s="45">
        <f t="shared" si="11"/>
        <v>0</v>
      </c>
      <c r="M46" s="46">
        <f t="shared" si="12"/>
        <v>0</v>
      </c>
      <c r="N46" s="47">
        <f t="shared" si="13"/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</row>
    <row r="47" spans="1:74" x14ac:dyDescent="0.2">
      <c r="A47" s="10">
        <f t="shared" si="8"/>
        <v>42</v>
      </c>
      <c r="B47" s="10">
        <f t="shared" si="9"/>
        <v>23.042000000000002</v>
      </c>
      <c r="C47" s="10"/>
      <c r="D47" s="10"/>
      <c r="E47" s="10"/>
      <c r="F47" s="24"/>
      <c r="G47" s="14">
        <v>42</v>
      </c>
      <c r="H47" s="49"/>
      <c r="I47" s="50"/>
      <c r="J47" s="51"/>
      <c r="K47" s="44">
        <f t="shared" si="10"/>
        <v>23</v>
      </c>
      <c r="L47" s="45">
        <f t="shared" si="11"/>
        <v>0</v>
      </c>
      <c r="M47" s="46">
        <f t="shared" si="12"/>
        <v>0</v>
      </c>
      <c r="N47" s="47">
        <f t="shared" si="13"/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1:74" x14ac:dyDescent="0.2">
      <c r="A48" s="10">
        <f t="shared" si="8"/>
        <v>43</v>
      </c>
      <c r="B48" s="10">
        <f t="shared" si="9"/>
        <v>23.042999999999999</v>
      </c>
      <c r="C48" s="10"/>
      <c r="D48" s="10"/>
      <c r="E48" s="10"/>
      <c r="F48" s="24"/>
      <c r="G48" s="14">
        <v>43</v>
      </c>
      <c r="H48" s="15"/>
      <c r="I48" s="15"/>
      <c r="J48" s="38"/>
      <c r="K48" s="44">
        <f t="shared" ref="K48:K58" si="14">RANK(L48,$L$6:$L$160)</f>
        <v>23</v>
      </c>
      <c r="L48" s="45">
        <f t="shared" ref="L48:L58" si="15">SUM(O48:AR48)</f>
        <v>0</v>
      </c>
      <c r="M48" s="46">
        <f t="shared" ref="M48:M58" si="16">L48/IF(N48&lt;4,4,N48)</f>
        <v>0</v>
      </c>
      <c r="N48" s="47">
        <f t="shared" ref="N48:N58" si="17">COUNT(O48:AR48)</f>
        <v>0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</row>
    <row r="49" spans="1:74" x14ac:dyDescent="0.2">
      <c r="A49" s="10">
        <f t="shared" si="8"/>
        <v>44</v>
      </c>
      <c r="B49" s="10">
        <f t="shared" si="9"/>
        <v>23.044</v>
      </c>
      <c r="C49" s="10"/>
      <c r="D49" s="10"/>
      <c r="E49" s="10"/>
      <c r="F49" s="24"/>
      <c r="G49" s="14">
        <v>44</v>
      </c>
      <c r="H49" s="15"/>
      <c r="I49" s="15"/>
      <c r="J49" s="38"/>
      <c r="K49" s="44">
        <f t="shared" si="14"/>
        <v>23</v>
      </c>
      <c r="L49" s="45">
        <f t="shared" si="15"/>
        <v>0</v>
      </c>
      <c r="M49" s="46">
        <f t="shared" si="16"/>
        <v>0</v>
      </c>
      <c r="N49" s="47">
        <f t="shared" si="17"/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</row>
    <row r="50" spans="1:74" x14ac:dyDescent="0.2">
      <c r="A50" s="10">
        <f t="shared" si="8"/>
        <v>45</v>
      </c>
      <c r="B50" s="10">
        <f t="shared" si="9"/>
        <v>23.045000000000002</v>
      </c>
      <c r="C50" s="10"/>
      <c r="D50" s="10"/>
      <c r="E50" s="10"/>
      <c r="F50" s="24"/>
      <c r="G50" s="14">
        <v>45</v>
      </c>
      <c r="H50" s="15"/>
      <c r="I50" s="15"/>
      <c r="J50" s="38"/>
      <c r="K50" s="44">
        <f t="shared" si="14"/>
        <v>23</v>
      </c>
      <c r="L50" s="45">
        <f t="shared" si="15"/>
        <v>0</v>
      </c>
      <c r="M50" s="46">
        <f t="shared" si="16"/>
        <v>0</v>
      </c>
      <c r="N50" s="47">
        <f t="shared" si="17"/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</row>
    <row r="51" spans="1:74" x14ac:dyDescent="0.2">
      <c r="A51" s="10">
        <f t="shared" si="8"/>
        <v>46</v>
      </c>
      <c r="B51" s="10">
        <f t="shared" si="9"/>
        <v>23.045999999999999</v>
      </c>
      <c r="C51" s="10"/>
      <c r="D51" s="10"/>
      <c r="E51" s="10"/>
      <c r="F51" s="24"/>
      <c r="G51" s="14">
        <v>46</v>
      </c>
      <c r="H51" s="15"/>
      <c r="I51" s="15"/>
      <c r="J51" s="38"/>
      <c r="K51" s="44">
        <f t="shared" si="14"/>
        <v>23</v>
      </c>
      <c r="L51" s="45">
        <f t="shared" si="15"/>
        <v>0</v>
      </c>
      <c r="M51" s="46">
        <f t="shared" si="16"/>
        <v>0</v>
      </c>
      <c r="N51" s="47">
        <f t="shared" si="17"/>
        <v>0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1:74" x14ac:dyDescent="0.2">
      <c r="A52" s="10">
        <f t="shared" si="8"/>
        <v>47</v>
      </c>
      <c r="B52" s="10">
        <f t="shared" si="9"/>
        <v>23.047000000000001</v>
      </c>
      <c r="C52" s="10"/>
      <c r="D52" s="10"/>
      <c r="E52" s="10"/>
      <c r="F52" s="24"/>
      <c r="G52" s="14">
        <v>47</v>
      </c>
      <c r="H52" s="15"/>
      <c r="I52" s="15"/>
      <c r="J52" s="38"/>
      <c r="K52" s="44">
        <f t="shared" si="14"/>
        <v>23</v>
      </c>
      <c r="L52" s="45">
        <f t="shared" si="15"/>
        <v>0</v>
      </c>
      <c r="M52" s="46">
        <f t="shared" si="16"/>
        <v>0</v>
      </c>
      <c r="N52" s="47">
        <f t="shared" si="17"/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</row>
    <row r="53" spans="1:74" x14ac:dyDescent="0.2">
      <c r="A53" s="10">
        <f t="shared" si="8"/>
        <v>48</v>
      </c>
      <c r="B53" s="10">
        <f t="shared" si="9"/>
        <v>23.047999999999998</v>
      </c>
      <c r="C53" s="10"/>
      <c r="D53" s="10"/>
      <c r="E53" s="10"/>
      <c r="F53" s="24"/>
      <c r="G53" s="14">
        <v>48</v>
      </c>
      <c r="H53" s="15"/>
      <c r="I53" s="15"/>
      <c r="J53" s="38"/>
      <c r="K53" s="44">
        <f t="shared" si="14"/>
        <v>23</v>
      </c>
      <c r="L53" s="45">
        <f t="shared" si="15"/>
        <v>0</v>
      </c>
      <c r="M53" s="46">
        <f t="shared" si="16"/>
        <v>0</v>
      </c>
      <c r="N53" s="47">
        <f t="shared" si="17"/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1:74" x14ac:dyDescent="0.2">
      <c r="A54" s="10">
        <f t="shared" si="8"/>
        <v>49</v>
      </c>
      <c r="B54" s="10">
        <f t="shared" si="9"/>
        <v>23.048999999999999</v>
      </c>
      <c r="C54" s="10"/>
      <c r="D54" s="10"/>
      <c r="E54" s="10"/>
      <c r="F54" s="24"/>
      <c r="G54" s="14">
        <v>49</v>
      </c>
      <c r="H54" s="15"/>
      <c r="I54" s="15"/>
      <c r="J54" s="38"/>
      <c r="K54" s="44">
        <f t="shared" si="14"/>
        <v>23</v>
      </c>
      <c r="L54" s="45">
        <f t="shared" si="15"/>
        <v>0</v>
      </c>
      <c r="M54" s="46">
        <f t="shared" si="16"/>
        <v>0</v>
      </c>
      <c r="N54" s="47">
        <f t="shared" si="17"/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</row>
    <row r="55" spans="1:74" x14ac:dyDescent="0.2">
      <c r="A55" s="10">
        <f t="shared" si="8"/>
        <v>50</v>
      </c>
      <c r="B55" s="10">
        <f t="shared" si="9"/>
        <v>23.05</v>
      </c>
      <c r="C55" s="10"/>
      <c r="D55" s="10"/>
      <c r="E55" s="10"/>
      <c r="F55" s="24"/>
      <c r="G55" s="14">
        <v>50</v>
      </c>
      <c r="H55" s="15"/>
      <c r="I55" s="15"/>
      <c r="J55" s="38"/>
      <c r="K55" s="44">
        <f t="shared" si="14"/>
        <v>23</v>
      </c>
      <c r="L55" s="45">
        <f t="shared" si="15"/>
        <v>0</v>
      </c>
      <c r="M55" s="46">
        <f t="shared" si="16"/>
        <v>0</v>
      </c>
      <c r="N55" s="47">
        <f t="shared" si="17"/>
        <v>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</row>
    <row r="56" spans="1:74" x14ac:dyDescent="0.2">
      <c r="A56" s="10">
        <f t="shared" si="8"/>
        <v>51</v>
      </c>
      <c r="B56" s="10">
        <f t="shared" si="9"/>
        <v>23.050999999999998</v>
      </c>
      <c r="C56" s="10"/>
      <c r="D56" s="10"/>
      <c r="E56" s="10"/>
      <c r="F56" s="24"/>
      <c r="G56" s="14">
        <v>51</v>
      </c>
      <c r="H56" s="15"/>
      <c r="I56" s="15"/>
      <c r="J56" s="38"/>
      <c r="K56" s="44">
        <f t="shared" si="14"/>
        <v>23</v>
      </c>
      <c r="L56" s="45">
        <f t="shared" si="15"/>
        <v>0</v>
      </c>
      <c r="M56" s="46">
        <f t="shared" si="16"/>
        <v>0</v>
      </c>
      <c r="N56" s="47">
        <f t="shared" si="17"/>
        <v>0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</row>
    <row r="57" spans="1:74" x14ac:dyDescent="0.2">
      <c r="A57" s="10">
        <f t="shared" si="8"/>
        <v>52</v>
      </c>
      <c r="B57" s="10">
        <f t="shared" si="9"/>
        <v>23.052</v>
      </c>
      <c r="C57" s="10"/>
      <c r="D57" s="10"/>
      <c r="E57" s="10"/>
      <c r="F57" s="24"/>
      <c r="G57" s="14">
        <v>52</v>
      </c>
      <c r="H57" s="15"/>
      <c r="I57" s="15"/>
      <c r="J57" s="38"/>
      <c r="K57" s="44">
        <f t="shared" si="14"/>
        <v>23</v>
      </c>
      <c r="L57" s="45">
        <f t="shared" si="15"/>
        <v>0</v>
      </c>
      <c r="M57" s="46">
        <f t="shared" si="16"/>
        <v>0</v>
      </c>
      <c r="N57" s="47">
        <f t="shared" si="17"/>
        <v>0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</row>
    <row r="58" spans="1:74" x14ac:dyDescent="0.2">
      <c r="A58" s="10">
        <f t="shared" si="8"/>
        <v>53</v>
      </c>
      <c r="B58" s="10">
        <f t="shared" si="9"/>
        <v>23.053000000000001</v>
      </c>
      <c r="C58" s="10"/>
      <c r="D58" s="10"/>
      <c r="E58" s="10"/>
      <c r="F58" s="24"/>
      <c r="G58" s="14">
        <v>53</v>
      </c>
      <c r="H58" s="15"/>
      <c r="I58" s="15"/>
      <c r="J58" s="38"/>
      <c r="K58" s="44">
        <f t="shared" si="14"/>
        <v>23</v>
      </c>
      <c r="L58" s="45">
        <f t="shared" si="15"/>
        <v>0</v>
      </c>
      <c r="M58" s="46">
        <f t="shared" si="16"/>
        <v>0</v>
      </c>
      <c r="N58" s="47">
        <f t="shared" si="17"/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</sheetData>
  <sortState ref="H6:AU34">
    <sortCondition ref="H6:H34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showGridLines="0" tabSelected="1" topLeftCell="B1" zoomScaleNormal="100" workbookViewId="0">
      <selection activeCell="P7" sqref="P7:Q7"/>
    </sheetView>
  </sheetViews>
  <sheetFormatPr defaultRowHeight="12.75" x14ac:dyDescent="0.2"/>
  <cols>
    <col min="1" max="1" width="10.85546875" hidden="1" customWidth="1"/>
    <col min="2" max="2" width="8.140625" customWidth="1"/>
    <col min="3" max="3" width="17.85546875" customWidth="1"/>
    <col min="4" max="4" width="5.42578125" customWidth="1"/>
    <col min="5" max="5" width="7.28515625" customWidth="1"/>
    <col min="6" max="35" width="6.140625" style="13" customWidth="1"/>
  </cols>
  <sheetData>
    <row r="1" spans="1:35" ht="6.6" customHeight="1" x14ac:dyDescent="0.2"/>
    <row r="7" spans="1:35" ht="5.85" customHeight="1" x14ac:dyDescent="0.2"/>
    <row r="8" spans="1:35" ht="20.25" x14ac:dyDescent="0.3">
      <c r="C8" s="2" t="s">
        <v>50</v>
      </c>
      <c r="F8" s="11"/>
      <c r="G8" s="11"/>
      <c r="H8" s="11"/>
      <c r="I8" s="11"/>
      <c r="J8" s="11"/>
    </row>
    <row r="9" spans="1:35" ht="6.75" customHeight="1" x14ac:dyDescent="0.3">
      <c r="B9" s="2"/>
      <c r="F9" s="11"/>
      <c r="G9" s="11"/>
      <c r="H9" s="11"/>
      <c r="I9" s="11"/>
      <c r="J9" s="11"/>
    </row>
    <row r="10" spans="1:35" ht="13.7" customHeight="1" x14ac:dyDescent="0.3">
      <c r="A10" s="2"/>
      <c r="B10" s="2"/>
      <c r="C10" s="1" t="s">
        <v>37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3.7" customHeight="1" x14ac:dyDescent="0.3">
      <c r="A11" s="2"/>
      <c r="B11" s="2"/>
      <c r="C11" s="39" t="s">
        <v>14</v>
      </c>
      <c r="F11" s="48" t="s">
        <v>49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8.25" customHeight="1" x14ac:dyDescent="0.25">
      <c r="A12" s="1"/>
      <c r="B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.75" x14ac:dyDescent="0.25">
      <c r="A13" s="1"/>
      <c r="C13" s="1" t="s">
        <v>55</v>
      </c>
      <c r="G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6.6" customHeight="1" x14ac:dyDescent="0.25">
      <c r="A14" s="1"/>
      <c r="G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16.25" thickBot="1" x14ac:dyDescent="0.25">
      <c r="F15" s="58" t="s">
        <v>47</v>
      </c>
      <c r="G15" s="58" t="s">
        <v>48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35" s="20" customFormat="1" ht="13.5" thickBot="1" x14ac:dyDescent="0.25">
      <c r="A16" s="17"/>
      <c r="B16" s="18" t="s">
        <v>0</v>
      </c>
      <c r="C16" s="19" t="s">
        <v>12</v>
      </c>
      <c r="D16" s="18" t="s">
        <v>6</v>
      </c>
      <c r="E16" s="25" t="s">
        <v>11</v>
      </c>
      <c r="F16" s="26">
        <v>1</v>
      </c>
      <c r="G16" s="26">
        <v>2</v>
      </c>
      <c r="H16" s="26">
        <v>3</v>
      </c>
      <c r="I16" s="26">
        <v>4</v>
      </c>
      <c r="J16" s="26">
        <v>5</v>
      </c>
      <c r="K16" s="26">
        <v>6</v>
      </c>
      <c r="L16" s="26">
        <v>7</v>
      </c>
      <c r="M16" s="26">
        <v>8</v>
      </c>
      <c r="N16" s="26">
        <v>9</v>
      </c>
      <c r="O16" s="26">
        <v>10</v>
      </c>
      <c r="P16" s="26">
        <v>11</v>
      </c>
      <c r="Q16" s="26">
        <v>12</v>
      </c>
      <c r="R16" s="26">
        <v>13</v>
      </c>
      <c r="S16" s="26">
        <v>14</v>
      </c>
      <c r="T16" s="26">
        <v>15</v>
      </c>
      <c r="U16" s="26">
        <v>16</v>
      </c>
      <c r="V16" s="26">
        <v>17</v>
      </c>
      <c r="W16" s="26">
        <v>18</v>
      </c>
      <c r="X16" s="26">
        <v>19</v>
      </c>
      <c r="Y16" s="26">
        <v>20</v>
      </c>
      <c r="Z16" s="26">
        <v>21</v>
      </c>
      <c r="AA16" s="26">
        <v>22</v>
      </c>
      <c r="AB16" s="26">
        <v>23</v>
      </c>
      <c r="AC16" s="26">
        <v>24</v>
      </c>
      <c r="AD16" s="26">
        <v>25</v>
      </c>
      <c r="AE16" s="26">
        <v>26</v>
      </c>
      <c r="AF16" s="26">
        <v>27</v>
      </c>
      <c r="AG16" s="26">
        <v>28</v>
      </c>
      <c r="AH16" s="26">
        <v>29</v>
      </c>
      <c r="AI16" s="26">
        <v>30</v>
      </c>
    </row>
    <row r="17" spans="1:35" ht="12.75" customHeight="1" x14ac:dyDescent="0.2">
      <c r="A17" s="54">
        <f>1+A15</f>
        <v>1</v>
      </c>
      <c r="B17" s="56">
        <f>VLOOKUP($A17,piš!$A$6:$BZ$160,piš!K$2,0)</f>
        <v>1</v>
      </c>
      <c r="C17" s="27" t="str">
        <f>VLOOKUP($A17,piš!$A$6:$BZ$160,piš!H$2,0)</f>
        <v>Bláha Dominik</v>
      </c>
      <c r="D17" s="28">
        <f>VLOOKUP($A17,piš!$A$6:$BZ$160,piš!J$2,0)</f>
        <v>2006</v>
      </c>
      <c r="E17" s="52">
        <f>VLOOKUP($A17,piš!$A$6:$BZ$160,piš!L$2,0)</f>
        <v>393</v>
      </c>
      <c r="F17" s="40">
        <f>IF(VLOOKUP($A17,piš!$A$6:$BZ$160,piš!O$2,0)="","",VLOOKUP($A17,piš!$A$6:$BZ$160,piš!O$2,0))</f>
        <v>187.8</v>
      </c>
      <c r="G17" s="40">
        <f>IF(VLOOKUP($A17,piš!$A$6:$BZ$160,piš!P$2,0)="","",VLOOKUP($A17,piš!$A$6:$BZ$160,piš!P$2,0))</f>
        <v>205.2</v>
      </c>
      <c r="H17" s="40" t="str">
        <f>IF(VLOOKUP($A17,piš!$A$6:$BZ$160,piš!Q$2,0)="","",VLOOKUP($A17,piš!$A$6:$BZ$160,piš!Q$2,0))</f>
        <v/>
      </c>
      <c r="I17" s="40" t="str">
        <f>IF(VLOOKUP($A17,piš!$A$6:$BZ$160,piš!R$2,0)="","",VLOOKUP($A17,piš!$A$6:$BZ$160,piš!R$2,0))</f>
        <v/>
      </c>
      <c r="J17" s="40" t="str">
        <f>IF(VLOOKUP($A17,piš!$A$6:$BZ$160,piš!S$2,0)="","",VLOOKUP($A17,piš!$A$6:$BZ$160,piš!S$2,0))</f>
        <v/>
      </c>
      <c r="K17" s="40" t="str">
        <f>IF(VLOOKUP($A17,piš!$A$6:$BZ$160,piš!T$2,0)="","",VLOOKUP($A17,piš!$A$6:$BZ$160,piš!T$2,0))</f>
        <v/>
      </c>
      <c r="L17" s="40" t="str">
        <f>IF(VLOOKUP($A17,piš!$A$6:$BZ$160,piš!U$2,0)="","",VLOOKUP($A17,piš!$A$6:$BZ$160,piš!U$2,0))</f>
        <v/>
      </c>
      <c r="M17" s="40" t="str">
        <f>IF(VLOOKUP($A17,piš!$A$6:$BZ$160,piš!V$2,0)="","",VLOOKUP($A17,piš!$A$6:$BZ$160,piš!V$2,0))</f>
        <v/>
      </c>
      <c r="N17" s="40" t="str">
        <f>IF(VLOOKUP($A17,piš!$A$6:$BZ$160,piš!W$2,0)="","",VLOOKUP($A17,piš!$A$6:$BZ$160,piš!W$2,0))</f>
        <v/>
      </c>
      <c r="O17" s="40" t="str">
        <f>IF(VLOOKUP($A17,piš!$A$6:$BZ$160,piš!X$2,0)="","",VLOOKUP($A17,piš!$A$6:$BZ$160,piš!X$2,0))</f>
        <v/>
      </c>
      <c r="P17" s="40" t="str">
        <f>IF(VLOOKUP($A17,piš!$A$6:$BZ$160,piš!Y$2,0)="","",VLOOKUP($A17,piš!$A$6:$BZ$160,piš!Y$2,0))</f>
        <v/>
      </c>
      <c r="Q17" s="40" t="str">
        <f>IF(VLOOKUP($A17,piš!$A$6:$BZ$160,piš!Z$2,0)="","",VLOOKUP($A17,piš!$A$6:$BZ$160,piš!Z$2,0))</f>
        <v/>
      </c>
      <c r="R17" s="40" t="str">
        <f>IF(VLOOKUP($A17,piš!$A$6:$BZ$160,piš!AA$2,0)="","",VLOOKUP($A17,piš!$A$6:$BZ$160,piš!AA$2,0))</f>
        <v/>
      </c>
      <c r="S17" s="40" t="str">
        <f>IF(VLOOKUP($A17,piš!$A$6:$BZ$160,piš!AB$2,0)="","",VLOOKUP($A17,piš!$A$6:$BZ$160,piš!AB$2,0))</f>
        <v/>
      </c>
      <c r="T17" s="40" t="str">
        <f>IF(VLOOKUP($A17,piš!$A$6:$BZ$160,piš!AC$2,0)="","",VLOOKUP($A17,piš!$A$6:$BZ$160,piš!AC$2,0))</f>
        <v/>
      </c>
      <c r="U17" s="40" t="str">
        <f>IF(VLOOKUP($A17,piš!$A$6:$BZ$160,piš!AD$2,0)="","",VLOOKUP($A17,piš!$A$6:$BZ$160,piš!AD$2,0))</f>
        <v/>
      </c>
      <c r="V17" s="40" t="str">
        <f>IF(VLOOKUP($A17,piš!$A$6:$BZ$160,piš!AE$2,0)="","",VLOOKUP($A17,piš!$A$6:$BZ$160,piš!AE$2,0))</f>
        <v/>
      </c>
      <c r="W17" s="40" t="str">
        <f>IF(VLOOKUP($A17,piš!$A$6:$BZ$160,piš!AF$2,0)="","",VLOOKUP($A17,piš!$A$6:$BZ$160,piš!AF$2,0))</f>
        <v/>
      </c>
      <c r="X17" s="40" t="str">
        <f>IF(VLOOKUP($A17,piš!$A$6:$BZ$160,piš!AG$2,0)="","",VLOOKUP($A17,piš!$A$6:$BZ$160,piš!AG$2,0))</f>
        <v/>
      </c>
      <c r="Y17" s="40" t="str">
        <f>IF(VLOOKUP($A17,piš!$A$6:$BZ$160,piš!AH$2,0)="","",VLOOKUP($A17,piš!$A$6:$BZ$160,piš!AH$2,0))</f>
        <v/>
      </c>
      <c r="Z17" s="40" t="str">
        <f>IF(VLOOKUP($A17,piš!$A$6:$BZ$160,piš!AI$2,0)="","",VLOOKUP($A17,piš!$A$6:$BZ$160,piš!AI$2,0))</f>
        <v/>
      </c>
      <c r="AA17" s="40" t="str">
        <f>IF(VLOOKUP($A17,piš!$A$6:$BZ$160,piš!AJ$2,0)="","",VLOOKUP($A17,piš!$A$6:$BZ$160,piš!AJ$2,0))</f>
        <v/>
      </c>
      <c r="AB17" s="40" t="str">
        <f>IF(VLOOKUP($A17,piš!$A$6:$BZ$160,piš!AK$2,0)="","",VLOOKUP($A17,piš!$A$6:$BZ$160,piš!AK$2,0))</f>
        <v/>
      </c>
      <c r="AC17" s="40" t="str">
        <f>IF(VLOOKUP($A17,piš!$A$6:$BZ$160,piš!AL$2,0)="","",VLOOKUP($A17,piš!$A$6:$BZ$160,piš!AL$2,0))</f>
        <v/>
      </c>
      <c r="AD17" s="40" t="str">
        <f>IF(VLOOKUP($A17,piš!$A$6:$BZ$160,piš!AM$2,0)="","",VLOOKUP($A17,piš!$A$6:$BZ$160,piš!AM$2,0))</f>
        <v/>
      </c>
      <c r="AE17" s="40" t="str">
        <f>IF(VLOOKUP($A17,piš!$A$6:$BZ$160,piš!AN$2,0)="","",VLOOKUP($A17,piš!$A$6:$BZ$160,piš!AN$2,0))</f>
        <v/>
      </c>
      <c r="AF17" s="40" t="str">
        <f>IF(VLOOKUP($A17,piš!$A$6:$BZ$160,piš!AO$2,0)="","",VLOOKUP($A17,piš!$A$6:$BZ$160,piš!AO$2,0))</f>
        <v/>
      </c>
      <c r="AG17" s="40" t="str">
        <f>IF(VLOOKUP($A17,piš!$A$6:$BZ$160,piš!AP$2,0)="","",VLOOKUP($A17,piš!$A$6:$BZ$160,piš!AP$2,0))</f>
        <v/>
      </c>
      <c r="AH17" s="40" t="str">
        <f>IF(VLOOKUP($A17,piš!$A$6:$BZ$160,piš!AQ$2,0)="","",VLOOKUP($A17,piš!$A$6:$BZ$160,piš!AQ$2,0))</f>
        <v/>
      </c>
      <c r="AI17" s="40" t="str">
        <f>IF(VLOOKUP($A17,piš!$A$6:$BZ$160,piš!AR$2,0)="","",VLOOKUP($A17,piš!$A$6:$BZ$160,piš!AR$2,0))</f>
        <v/>
      </c>
    </row>
    <row r="18" spans="1:35" ht="12.75" customHeight="1" thickBot="1" x14ac:dyDescent="0.25">
      <c r="A18" s="55"/>
      <c r="B18" s="57"/>
      <c r="C18" s="29" t="str">
        <f>VLOOKUP($A17,piš!$A$6:$BZ$160,piš!I$2,0)</f>
        <v>LSK Lomnice n. Pop.</v>
      </c>
      <c r="D18" s="16"/>
      <c r="E18" s="53" t="e">
        <f>VLOOKUP($A18,piš!$A$6:$BZ$160,10,0)</f>
        <v>#N/A</v>
      </c>
      <c r="F18" s="30">
        <f>IF(VLOOKUP($A17,piš!$A$6:$BZ$160,piš!AS$2,0)="","",VLOOKUP($A17,piš!$A$6:$BZ$160,piš!AS$2,0))</f>
        <v>1</v>
      </c>
      <c r="G18" s="30">
        <f>IF(VLOOKUP($A17,piš!$A$6:$BZ$160,piš!AT$2,0)="","",VLOOKUP($A17,piš!$A$6:$BZ$160,piš!AT$2,0))</f>
        <v>1</v>
      </c>
      <c r="H18" s="30" t="str">
        <f>IF(VLOOKUP($A17,piš!$A$6:$BZ$160,piš!AU$2,0)="","",VLOOKUP($A17,piš!$A$6:$BZ$160,piš!AU$2,0))</f>
        <v/>
      </c>
      <c r="I18" s="30" t="str">
        <f>IF(VLOOKUP($A17,piš!$A$6:$BZ$160,piš!AV$2,0)="","",VLOOKUP($A17,piš!$A$6:$BZ$160,piš!AV$2,0))</f>
        <v/>
      </c>
      <c r="J18" s="30" t="str">
        <f>IF(VLOOKUP($A17,piš!$A$6:$BZ$160,piš!AW$2,0)="","",VLOOKUP($A17,piš!$A$6:$BZ$160,piš!AW$2,0))</f>
        <v/>
      </c>
      <c r="K18" s="30" t="str">
        <f>IF(VLOOKUP($A17,piš!$A$6:$BZ$160,piš!AX$2,0)="","",VLOOKUP($A17,piš!$A$6:$BZ$160,piš!AX$2,0))</f>
        <v/>
      </c>
      <c r="L18" s="30" t="str">
        <f>IF(VLOOKUP($A17,piš!$A$6:$BZ$160,piš!AY$2,0)="","",VLOOKUP($A17,piš!$A$6:$BZ$160,piš!AY$2,0))</f>
        <v/>
      </c>
      <c r="M18" s="30" t="str">
        <f>IF(VLOOKUP($A17,piš!$A$6:$BZ$160,piš!AZ$2,0)="","",VLOOKUP($A17,piš!$A$6:$BZ$160,piš!AZ$2,0))</f>
        <v/>
      </c>
      <c r="N18" s="30" t="str">
        <f>IF(VLOOKUP($A17,piš!$A$6:$BZ$160,piš!BA$2,0)="","",VLOOKUP($A17,piš!$A$6:$BZ$160,piš!BA$2,0))</f>
        <v/>
      </c>
      <c r="O18" s="30" t="str">
        <f>IF(VLOOKUP($A17,piš!$A$6:$BZ$160,piš!BB$2,0)="","",VLOOKUP($A17,piš!$A$6:$BZ$160,piš!BB$2,0))</f>
        <v/>
      </c>
      <c r="P18" s="30" t="str">
        <f>IF(VLOOKUP($A17,piš!$A$6:$BZ$160,piš!BC$2,0)="","",VLOOKUP($A17,piš!$A$6:$BZ$160,piš!BC$2,0))</f>
        <v/>
      </c>
      <c r="Q18" s="30" t="str">
        <f>IF(VLOOKUP($A17,piš!$A$6:$BZ$160,piš!BD$2,0)="","",VLOOKUP($A17,piš!$A$6:$BZ$160,piš!BD$2,0))</f>
        <v/>
      </c>
      <c r="R18" s="30" t="str">
        <f>IF(VLOOKUP($A17,piš!$A$6:$BZ$160,piš!BE$2,0)="","",VLOOKUP($A17,piš!$A$6:$BZ$160,piš!BE$2,0))</f>
        <v/>
      </c>
      <c r="S18" s="30" t="str">
        <f>IF(VLOOKUP($A17,piš!$A$6:$BZ$160,piš!BF$2,0)="","",VLOOKUP($A17,piš!$A$6:$BZ$160,piš!BF$2,0))</f>
        <v/>
      </c>
      <c r="T18" s="30" t="str">
        <f>IF(VLOOKUP($A17,piš!$A$6:$BZ$160,piš!BG$2,0)="","",VLOOKUP($A17,piš!$A$6:$BZ$160,piš!BG$2,0))</f>
        <v/>
      </c>
      <c r="U18" s="30" t="str">
        <f>IF(VLOOKUP($A17,piš!$A$6:$BZ$160,piš!BH$2,0)="","",VLOOKUP($A17,piš!$A$6:$BZ$160,piš!BH$2,0))</f>
        <v/>
      </c>
      <c r="V18" s="30" t="str">
        <f>IF(VLOOKUP($A17,piš!$A$6:$BZ$160,piš!BI$2,0)="","",VLOOKUP($A17,piš!$A$6:$BZ$160,piš!BI$2,0))</f>
        <v/>
      </c>
      <c r="W18" s="30" t="str">
        <f>IF(VLOOKUP($A17,piš!$A$6:$BZ$160,piš!BJ$2,0)="","",VLOOKUP($A17,piš!$A$6:$BZ$160,piš!BJ$2,0))</f>
        <v/>
      </c>
      <c r="X18" s="30" t="str">
        <f>IF(VLOOKUP($A17,piš!$A$6:$BZ$160,piš!BK$2,0)="","",VLOOKUP($A17,piš!$A$6:$BZ$160,piš!BK$2,0))</f>
        <v/>
      </c>
      <c r="Y18" s="30" t="str">
        <f>IF(VLOOKUP($A17,piš!$A$6:$BZ$160,piš!BL$2,0)="","",VLOOKUP($A17,piš!$A$6:$BZ$160,piš!BL$2,0))</f>
        <v/>
      </c>
      <c r="Z18" s="30" t="str">
        <f>IF(VLOOKUP($A17,piš!$A$6:$BZ$160,piš!BM$2,0)="","",VLOOKUP($A17,piš!$A$6:$BZ$160,piš!BM$2,0))</f>
        <v/>
      </c>
      <c r="AA18" s="30" t="str">
        <f>IF(VLOOKUP($A17,piš!$A$6:$BZ$160,piš!BN$2,0)="","",VLOOKUP($A17,piš!$A$6:$BZ$160,piš!BN$2,0))</f>
        <v/>
      </c>
      <c r="AB18" s="30" t="str">
        <f>IF(VLOOKUP($A17,piš!$A$6:$BZ$160,piš!BO$2,0)="","",VLOOKUP($A17,piš!$A$6:$BZ$160,piš!BO$2,0))</f>
        <v/>
      </c>
      <c r="AC18" s="30" t="str">
        <f>IF(VLOOKUP($A17,piš!$A$6:$BZ$160,piš!BP$2,0)="","",VLOOKUP($A17,piš!$A$6:$BZ$160,piš!BP$2,0))</f>
        <v/>
      </c>
      <c r="AD18" s="30" t="str">
        <f>IF(VLOOKUP($A17,piš!$A$6:$BZ$160,piš!BQ$2,0)="","",VLOOKUP($A17,piš!$A$6:$BZ$160,piš!BQ$2,0))</f>
        <v/>
      </c>
      <c r="AE18" s="30" t="str">
        <f>IF(VLOOKUP($A17,piš!$A$6:$BZ$160,piš!BR$2,0)="","",VLOOKUP($A17,piš!$A$6:$BZ$160,piš!BR$2,0))</f>
        <v/>
      </c>
      <c r="AF18" s="30" t="str">
        <f>IF(VLOOKUP($A17,piš!$A$6:$BZ$160,piš!BS$2,0)="","",VLOOKUP($A17,piš!$A$6:$BZ$160,piš!BS$2,0))</f>
        <v/>
      </c>
      <c r="AG18" s="30" t="str">
        <f>IF(VLOOKUP($A17,piš!$A$6:$BZ$160,piš!BT$2,0)="","",VLOOKUP($A17,piš!$A$6:$BZ$160,piš!BT$2,0))</f>
        <v/>
      </c>
      <c r="AH18" s="30" t="str">
        <f>IF(VLOOKUP($A17,piš!$A$6:$BZ$160,piš!BU$2,0)="","",VLOOKUP($A17,piš!$A$6:$BZ$160,piš!BU$2,0))</f>
        <v/>
      </c>
      <c r="AI18" s="30" t="str">
        <f>IF(VLOOKUP($A17,piš!$A$6:$BZ$160,piš!BV$2,0)="","",VLOOKUP($A17,piš!$A$6:$BZ$160,piš!BV$2,0))</f>
        <v/>
      </c>
    </row>
    <row r="19" spans="1:35" ht="12.75" customHeight="1" x14ac:dyDescent="0.2">
      <c r="A19" s="54">
        <f>1+A17</f>
        <v>2</v>
      </c>
      <c r="B19" s="56">
        <f>VLOOKUP($A19,piš!$A$6:$BZ$160,piš!K$2,0)</f>
        <v>2</v>
      </c>
      <c r="C19" s="27" t="str">
        <f>VLOOKUP($A19,piš!$A$6:$BZ$160,piš!H$2,0)</f>
        <v>Škarka Daniel</v>
      </c>
      <c r="D19" s="28">
        <f>VLOOKUP($A19,piš!$A$6:$BZ$160,piš!J$2,0)</f>
        <v>2006</v>
      </c>
      <c r="E19" s="52">
        <f>VLOOKUP($A19,piš!$A$6:$BZ$160,piš!L$2,0)</f>
        <v>354.9</v>
      </c>
      <c r="F19" s="40">
        <f>IF(VLOOKUP($A19,piš!$A$6:$BZ$160,piš!O$2,0)="","",VLOOKUP($A19,piš!$A$6:$BZ$160,piš!O$2,0))</f>
        <v>155</v>
      </c>
      <c r="G19" s="40">
        <f>IF(VLOOKUP($A19,piš!$A$6:$BZ$160,piš!P$2,0)="","",VLOOKUP($A19,piš!$A$6:$BZ$160,piš!P$2,0))</f>
        <v>199.9</v>
      </c>
      <c r="H19" s="40" t="str">
        <f>IF(VLOOKUP($A19,piš!$A$6:$BZ$160,piš!Q$2,0)="","",VLOOKUP($A19,piš!$A$6:$BZ$160,piš!Q$2,0))</f>
        <v/>
      </c>
      <c r="I19" s="40" t="str">
        <f>IF(VLOOKUP($A19,piš!$A$6:$BZ$160,piš!R$2,0)="","",VLOOKUP($A19,piš!$A$6:$BZ$160,piš!R$2,0))</f>
        <v/>
      </c>
      <c r="J19" s="40" t="str">
        <f>IF(VLOOKUP($A19,piš!$A$6:$BZ$160,piš!S$2,0)="","",VLOOKUP($A19,piš!$A$6:$BZ$160,piš!S$2,0))</f>
        <v/>
      </c>
      <c r="K19" s="40" t="str">
        <f>IF(VLOOKUP($A19,piš!$A$6:$BZ$160,piš!T$2,0)="","",VLOOKUP($A19,piš!$A$6:$BZ$160,piš!T$2,0))</f>
        <v/>
      </c>
      <c r="L19" s="40" t="str">
        <f>IF(VLOOKUP($A19,piš!$A$6:$BZ$160,piš!U$2,0)="","",VLOOKUP($A19,piš!$A$6:$BZ$160,piš!U$2,0))</f>
        <v/>
      </c>
      <c r="M19" s="40" t="str">
        <f>IF(VLOOKUP($A19,piš!$A$6:$BZ$160,piš!V$2,0)="","",VLOOKUP($A19,piš!$A$6:$BZ$160,piš!V$2,0))</f>
        <v/>
      </c>
      <c r="N19" s="40" t="str">
        <f>IF(VLOOKUP($A19,piš!$A$6:$BZ$160,piš!W$2,0)="","",VLOOKUP($A19,piš!$A$6:$BZ$160,piš!W$2,0))</f>
        <v/>
      </c>
      <c r="O19" s="40" t="str">
        <f>IF(VLOOKUP($A19,piš!$A$6:$BZ$160,piš!X$2,0)="","",VLOOKUP($A19,piš!$A$6:$BZ$160,piš!X$2,0))</f>
        <v/>
      </c>
      <c r="P19" s="40" t="str">
        <f>IF(VLOOKUP($A19,piš!$A$6:$BZ$160,piš!Y$2,0)="","",VLOOKUP($A19,piš!$A$6:$BZ$160,piš!Y$2,0))</f>
        <v/>
      </c>
      <c r="Q19" s="40" t="str">
        <f>IF(VLOOKUP($A19,piš!$A$6:$BZ$160,piš!Z$2,0)="","",VLOOKUP($A19,piš!$A$6:$BZ$160,piš!Z$2,0))</f>
        <v/>
      </c>
      <c r="R19" s="40" t="str">
        <f>IF(VLOOKUP($A19,piš!$A$6:$BZ$160,piš!AA$2,0)="","",VLOOKUP($A19,piš!$A$6:$BZ$160,piš!AA$2,0))</f>
        <v/>
      </c>
      <c r="S19" s="40" t="str">
        <f>IF(VLOOKUP($A19,piš!$A$6:$BZ$160,piš!AB$2,0)="","",VLOOKUP($A19,piš!$A$6:$BZ$160,piš!AB$2,0))</f>
        <v/>
      </c>
      <c r="T19" s="40" t="str">
        <f>IF(VLOOKUP($A19,piš!$A$6:$BZ$160,piš!AC$2,0)="","",VLOOKUP($A19,piš!$A$6:$BZ$160,piš!AC$2,0))</f>
        <v/>
      </c>
      <c r="U19" s="40" t="str">
        <f>IF(VLOOKUP($A19,piš!$A$6:$BZ$160,piš!AD$2,0)="","",VLOOKUP($A19,piš!$A$6:$BZ$160,piš!AD$2,0))</f>
        <v/>
      </c>
      <c r="V19" s="40" t="str">
        <f>IF(VLOOKUP($A19,piš!$A$6:$BZ$160,piš!AE$2,0)="","",VLOOKUP($A19,piš!$A$6:$BZ$160,piš!AE$2,0))</f>
        <v/>
      </c>
      <c r="W19" s="40" t="str">
        <f>IF(VLOOKUP($A19,piš!$A$6:$BZ$160,piš!AF$2,0)="","",VLOOKUP($A19,piš!$A$6:$BZ$160,piš!AF$2,0))</f>
        <v/>
      </c>
      <c r="X19" s="40" t="str">
        <f>IF(VLOOKUP($A19,piš!$A$6:$BZ$160,piš!AG$2,0)="","",VLOOKUP($A19,piš!$A$6:$BZ$160,piš!AG$2,0))</f>
        <v/>
      </c>
      <c r="Y19" s="40" t="str">
        <f>IF(VLOOKUP($A19,piš!$A$6:$BZ$160,piš!AH$2,0)="","",VLOOKUP($A19,piš!$A$6:$BZ$160,piš!AH$2,0))</f>
        <v/>
      </c>
      <c r="Z19" s="40" t="str">
        <f>IF(VLOOKUP($A19,piš!$A$6:$BZ$160,piš!AI$2,0)="","",VLOOKUP($A19,piš!$A$6:$BZ$160,piš!AI$2,0))</f>
        <v/>
      </c>
      <c r="AA19" s="40" t="str">
        <f>IF(VLOOKUP($A19,piš!$A$6:$BZ$160,piš!AJ$2,0)="","",VLOOKUP($A19,piš!$A$6:$BZ$160,piš!AJ$2,0))</f>
        <v/>
      </c>
      <c r="AB19" s="40" t="str">
        <f>IF(VLOOKUP($A19,piš!$A$6:$BZ$160,piš!AK$2,0)="","",VLOOKUP($A19,piš!$A$6:$BZ$160,piš!AK$2,0))</f>
        <v/>
      </c>
      <c r="AC19" s="40" t="str">
        <f>IF(VLOOKUP($A19,piš!$A$6:$BZ$160,piš!AL$2,0)="","",VLOOKUP($A19,piš!$A$6:$BZ$160,piš!AL$2,0))</f>
        <v/>
      </c>
      <c r="AD19" s="40" t="str">
        <f>IF(VLOOKUP($A19,piš!$A$6:$BZ$160,piš!AM$2,0)="","",VLOOKUP($A19,piš!$A$6:$BZ$160,piš!AM$2,0))</f>
        <v/>
      </c>
      <c r="AE19" s="40" t="str">
        <f>IF(VLOOKUP($A19,piš!$A$6:$BZ$160,piš!AN$2,0)="","",VLOOKUP($A19,piš!$A$6:$BZ$160,piš!AN$2,0))</f>
        <v/>
      </c>
      <c r="AF19" s="40" t="str">
        <f>IF(VLOOKUP($A19,piš!$A$6:$BZ$160,piš!AO$2,0)="","",VLOOKUP($A19,piš!$A$6:$BZ$160,piš!AO$2,0))</f>
        <v/>
      </c>
      <c r="AG19" s="40" t="str">
        <f>IF(VLOOKUP($A19,piš!$A$6:$BZ$160,piš!AP$2,0)="","",VLOOKUP($A19,piš!$A$6:$BZ$160,piš!AP$2,0))</f>
        <v/>
      </c>
      <c r="AH19" s="40" t="str">
        <f>IF(VLOOKUP($A19,piš!$A$6:$BZ$160,piš!AQ$2,0)="","",VLOOKUP($A19,piš!$A$6:$BZ$160,piš!AQ$2,0))</f>
        <v/>
      </c>
      <c r="AI19" s="40" t="str">
        <f>IF(VLOOKUP($A19,piš!$A$6:$BZ$160,piš!AR$2,0)="","",VLOOKUP($A19,piš!$A$6:$BZ$160,piš!AR$2,0))</f>
        <v/>
      </c>
    </row>
    <row r="20" spans="1:35" ht="12.75" customHeight="1" thickBot="1" x14ac:dyDescent="0.25">
      <c r="A20" s="55"/>
      <c r="B20" s="57"/>
      <c r="C20" s="29" t="str">
        <f>VLOOKUP($A19,piš!$A$6:$BZ$160,piš!I$2,0)</f>
        <v>TJ Rožnov</v>
      </c>
      <c r="D20" s="16"/>
      <c r="E20" s="53" t="e">
        <f>VLOOKUP($A20,piš!$A$6:$BZ$160,10,0)</f>
        <v>#N/A</v>
      </c>
      <c r="F20" s="30">
        <f>IF(VLOOKUP($A19,piš!$A$6:$BZ$160,piš!AS$2,0)="","",VLOOKUP($A19,piš!$A$6:$BZ$160,piš!AS$2,0))</f>
        <v>3</v>
      </c>
      <c r="G20" s="30">
        <f>IF(VLOOKUP($A19,piš!$A$6:$BZ$160,piš!AT$2,0)="","",VLOOKUP($A19,piš!$A$6:$BZ$160,piš!AT$2,0))</f>
        <v>2</v>
      </c>
      <c r="H20" s="30" t="str">
        <f>IF(VLOOKUP($A19,piš!$A$6:$BZ$160,piš!AU$2,0)="","",VLOOKUP($A19,piš!$A$6:$BZ$160,piš!AU$2,0))</f>
        <v/>
      </c>
      <c r="I20" s="30" t="str">
        <f>IF(VLOOKUP($A19,piš!$A$6:$BZ$160,piš!AV$2,0)="","",VLOOKUP($A19,piš!$A$6:$BZ$160,piš!AV$2,0))</f>
        <v/>
      </c>
      <c r="J20" s="30" t="str">
        <f>IF(VLOOKUP($A19,piš!$A$6:$BZ$160,piš!AW$2,0)="","",VLOOKUP($A19,piš!$A$6:$BZ$160,piš!AW$2,0))</f>
        <v/>
      </c>
      <c r="K20" s="30" t="str">
        <f>IF(VLOOKUP($A19,piš!$A$6:$BZ$160,piš!AX$2,0)="","",VLOOKUP($A19,piš!$A$6:$BZ$160,piš!AX$2,0))</f>
        <v/>
      </c>
      <c r="L20" s="30" t="str">
        <f>IF(VLOOKUP($A19,piš!$A$6:$BZ$160,piš!AY$2,0)="","",VLOOKUP($A19,piš!$A$6:$BZ$160,piš!AY$2,0))</f>
        <v/>
      </c>
      <c r="M20" s="30" t="str">
        <f>IF(VLOOKUP($A19,piš!$A$6:$BZ$160,piš!AZ$2,0)="","",VLOOKUP($A19,piš!$A$6:$BZ$160,piš!AZ$2,0))</f>
        <v/>
      </c>
      <c r="N20" s="30" t="str">
        <f>IF(VLOOKUP($A19,piš!$A$6:$BZ$160,piš!BA$2,0)="","",VLOOKUP($A19,piš!$A$6:$BZ$160,piš!BA$2,0))</f>
        <v/>
      </c>
      <c r="O20" s="30" t="str">
        <f>IF(VLOOKUP($A19,piš!$A$6:$BZ$160,piš!BB$2,0)="","",VLOOKUP($A19,piš!$A$6:$BZ$160,piš!BB$2,0))</f>
        <v/>
      </c>
      <c r="P20" s="30" t="str">
        <f>IF(VLOOKUP($A19,piš!$A$6:$BZ$160,piš!BC$2,0)="","",VLOOKUP($A19,piš!$A$6:$BZ$160,piš!BC$2,0))</f>
        <v/>
      </c>
      <c r="Q20" s="30" t="str">
        <f>IF(VLOOKUP($A19,piš!$A$6:$BZ$160,piš!BD$2,0)="","",VLOOKUP($A19,piš!$A$6:$BZ$160,piš!BD$2,0))</f>
        <v/>
      </c>
      <c r="R20" s="30" t="str">
        <f>IF(VLOOKUP($A19,piš!$A$6:$BZ$160,piš!BE$2,0)="","",VLOOKUP($A19,piš!$A$6:$BZ$160,piš!BE$2,0))</f>
        <v/>
      </c>
      <c r="S20" s="30" t="str">
        <f>IF(VLOOKUP($A19,piš!$A$6:$BZ$160,piš!BF$2,0)="","",VLOOKUP($A19,piš!$A$6:$BZ$160,piš!BF$2,0))</f>
        <v/>
      </c>
      <c r="T20" s="30" t="str">
        <f>IF(VLOOKUP($A19,piš!$A$6:$BZ$160,piš!BG$2,0)="","",VLOOKUP($A19,piš!$A$6:$BZ$160,piš!BG$2,0))</f>
        <v/>
      </c>
      <c r="U20" s="30" t="str">
        <f>IF(VLOOKUP($A19,piš!$A$6:$BZ$160,piš!BH$2,0)="","",VLOOKUP($A19,piš!$A$6:$BZ$160,piš!BH$2,0))</f>
        <v/>
      </c>
      <c r="V20" s="30" t="str">
        <f>IF(VLOOKUP($A19,piš!$A$6:$BZ$160,piš!BI$2,0)="","",VLOOKUP($A19,piš!$A$6:$BZ$160,piš!BI$2,0))</f>
        <v/>
      </c>
      <c r="W20" s="30" t="str">
        <f>IF(VLOOKUP($A19,piš!$A$6:$BZ$160,piš!BJ$2,0)="","",VLOOKUP($A19,piš!$A$6:$BZ$160,piš!BJ$2,0))</f>
        <v/>
      </c>
      <c r="X20" s="30" t="str">
        <f>IF(VLOOKUP($A19,piš!$A$6:$BZ$160,piš!BK$2,0)="","",VLOOKUP($A19,piš!$A$6:$BZ$160,piš!BK$2,0))</f>
        <v/>
      </c>
      <c r="Y20" s="30" t="str">
        <f>IF(VLOOKUP($A19,piš!$A$6:$BZ$160,piš!BL$2,0)="","",VLOOKUP($A19,piš!$A$6:$BZ$160,piš!BL$2,0))</f>
        <v/>
      </c>
      <c r="Z20" s="30" t="str">
        <f>IF(VLOOKUP($A19,piš!$A$6:$BZ$160,piš!BM$2,0)="","",VLOOKUP($A19,piš!$A$6:$BZ$160,piš!BM$2,0))</f>
        <v/>
      </c>
      <c r="AA20" s="30" t="str">
        <f>IF(VLOOKUP($A19,piš!$A$6:$BZ$160,piš!BN$2,0)="","",VLOOKUP($A19,piš!$A$6:$BZ$160,piš!BN$2,0))</f>
        <v/>
      </c>
      <c r="AB20" s="30" t="str">
        <f>IF(VLOOKUP($A19,piš!$A$6:$BZ$160,piš!BO$2,0)="","",VLOOKUP($A19,piš!$A$6:$BZ$160,piš!BO$2,0))</f>
        <v/>
      </c>
      <c r="AC20" s="30" t="str">
        <f>IF(VLOOKUP($A19,piš!$A$6:$BZ$160,piš!BP$2,0)="","",VLOOKUP($A19,piš!$A$6:$BZ$160,piš!BP$2,0))</f>
        <v/>
      </c>
      <c r="AD20" s="30" t="str">
        <f>IF(VLOOKUP($A19,piš!$A$6:$BZ$160,piš!BQ$2,0)="","",VLOOKUP($A19,piš!$A$6:$BZ$160,piš!BQ$2,0))</f>
        <v/>
      </c>
      <c r="AE20" s="30" t="str">
        <f>IF(VLOOKUP($A19,piš!$A$6:$BZ$160,piš!BR$2,0)="","",VLOOKUP($A19,piš!$A$6:$BZ$160,piš!BR$2,0))</f>
        <v/>
      </c>
      <c r="AF20" s="30" t="str">
        <f>IF(VLOOKUP($A19,piš!$A$6:$BZ$160,piš!BS$2,0)="","",VLOOKUP($A19,piš!$A$6:$BZ$160,piš!BS$2,0))</f>
        <v/>
      </c>
      <c r="AG20" s="30" t="str">
        <f>IF(VLOOKUP($A19,piš!$A$6:$BZ$160,piš!BT$2,0)="","",VLOOKUP($A19,piš!$A$6:$BZ$160,piš!BT$2,0))</f>
        <v/>
      </c>
      <c r="AH20" s="30" t="str">
        <f>IF(VLOOKUP($A19,piš!$A$6:$BZ$160,piš!BU$2,0)="","",VLOOKUP($A19,piš!$A$6:$BZ$160,piš!BU$2,0))</f>
        <v/>
      </c>
      <c r="AI20" s="30" t="str">
        <f>IF(VLOOKUP($A19,piš!$A$6:$BZ$160,piš!BV$2,0)="","",VLOOKUP($A19,piš!$A$6:$BZ$160,piš!BV$2,0))</f>
        <v/>
      </c>
    </row>
    <row r="21" spans="1:35" ht="12.75" customHeight="1" x14ac:dyDescent="0.2">
      <c r="A21" s="54">
        <f>1+A19</f>
        <v>3</v>
      </c>
      <c r="B21" s="56">
        <f>VLOOKUP($A21,piš!$A$6:$BZ$160,piš!K$2,0)</f>
        <v>3</v>
      </c>
      <c r="C21" s="27" t="str">
        <f>VLOOKUP($A21,piš!$A$6:$BZ$160,piš!H$2,0)</f>
        <v>Křenek Filip</v>
      </c>
      <c r="D21" s="28">
        <f>VLOOKUP($A21,piš!$A$6:$BZ$160,piš!J$2,0)</f>
        <v>2005</v>
      </c>
      <c r="E21" s="52">
        <f>VLOOKUP($A21,piš!$A$6:$BZ$160,piš!L$2,0)</f>
        <v>347.5</v>
      </c>
      <c r="F21" s="40">
        <f>IF(VLOOKUP($A21,piš!$A$6:$BZ$160,piš!O$2,0)="","",VLOOKUP($A21,piš!$A$6:$BZ$160,piš!O$2,0))</f>
        <v>160.1</v>
      </c>
      <c r="G21" s="40">
        <f>IF(VLOOKUP($A21,piš!$A$6:$BZ$160,piš!P$2,0)="","",VLOOKUP($A21,piš!$A$6:$BZ$160,piš!P$2,0))</f>
        <v>187.4</v>
      </c>
      <c r="H21" s="40" t="str">
        <f>IF(VLOOKUP($A21,piš!$A$6:$BZ$160,piš!Q$2,0)="","",VLOOKUP($A21,piš!$A$6:$BZ$160,piš!Q$2,0))</f>
        <v/>
      </c>
      <c r="I21" s="40" t="str">
        <f>IF(VLOOKUP($A21,piš!$A$6:$BZ$160,piš!R$2,0)="","",VLOOKUP($A21,piš!$A$6:$BZ$160,piš!R$2,0))</f>
        <v/>
      </c>
      <c r="J21" s="40" t="str">
        <f>IF(VLOOKUP($A21,piš!$A$6:$BZ$160,piš!S$2,0)="","",VLOOKUP($A21,piš!$A$6:$BZ$160,piš!S$2,0))</f>
        <v/>
      </c>
      <c r="K21" s="40" t="str">
        <f>IF(VLOOKUP($A21,piš!$A$6:$BZ$160,piš!T$2,0)="","",VLOOKUP($A21,piš!$A$6:$BZ$160,piš!T$2,0))</f>
        <v/>
      </c>
      <c r="L21" s="40" t="str">
        <f>IF(VLOOKUP($A21,piš!$A$6:$BZ$160,piš!U$2,0)="","",VLOOKUP($A21,piš!$A$6:$BZ$160,piš!U$2,0))</f>
        <v/>
      </c>
      <c r="M21" s="40" t="str">
        <f>IF(VLOOKUP($A21,piš!$A$6:$BZ$160,piš!V$2,0)="","",VLOOKUP($A21,piš!$A$6:$BZ$160,piš!V$2,0))</f>
        <v/>
      </c>
      <c r="N21" s="40" t="str">
        <f>IF(VLOOKUP($A21,piš!$A$6:$BZ$160,piš!W$2,0)="","",VLOOKUP($A21,piš!$A$6:$BZ$160,piš!W$2,0))</f>
        <v/>
      </c>
      <c r="O21" s="40" t="str">
        <f>IF(VLOOKUP($A21,piš!$A$6:$BZ$160,piš!X$2,0)="","",VLOOKUP($A21,piš!$A$6:$BZ$160,piš!X$2,0))</f>
        <v/>
      </c>
      <c r="P21" s="40" t="str">
        <f>IF(VLOOKUP($A21,piš!$A$6:$BZ$160,piš!Y$2,0)="","",VLOOKUP($A21,piš!$A$6:$BZ$160,piš!Y$2,0))</f>
        <v/>
      </c>
      <c r="Q21" s="40" t="str">
        <f>IF(VLOOKUP($A21,piš!$A$6:$BZ$160,piš!Z$2,0)="","",VLOOKUP($A21,piš!$A$6:$BZ$160,piš!Z$2,0))</f>
        <v/>
      </c>
      <c r="R21" s="40" t="str">
        <f>IF(VLOOKUP($A21,piš!$A$6:$BZ$160,piš!AA$2,0)="","",VLOOKUP($A21,piš!$A$6:$BZ$160,piš!AA$2,0))</f>
        <v/>
      </c>
      <c r="S21" s="40" t="str">
        <f>IF(VLOOKUP($A21,piš!$A$6:$BZ$160,piš!AB$2,0)="","",VLOOKUP($A21,piš!$A$6:$BZ$160,piš!AB$2,0))</f>
        <v/>
      </c>
      <c r="T21" s="40" t="str">
        <f>IF(VLOOKUP($A21,piš!$A$6:$BZ$160,piš!AC$2,0)="","",VLOOKUP($A21,piš!$A$6:$BZ$160,piš!AC$2,0))</f>
        <v/>
      </c>
      <c r="U21" s="40" t="str">
        <f>IF(VLOOKUP($A21,piš!$A$6:$BZ$160,piš!AD$2,0)="","",VLOOKUP($A21,piš!$A$6:$BZ$160,piš!AD$2,0))</f>
        <v/>
      </c>
      <c r="V21" s="40" t="str">
        <f>IF(VLOOKUP($A21,piš!$A$6:$BZ$160,piš!AE$2,0)="","",VLOOKUP($A21,piš!$A$6:$BZ$160,piš!AE$2,0))</f>
        <v/>
      </c>
      <c r="W21" s="40" t="str">
        <f>IF(VLOOKUP($A21,piš!$A$6:$BZ$160,piš!AF$2,0)="","",VLOOKUP($A21,piš!$A$6:$BZ$160,piš!AF$2,0))</f>
        <v/>
      </c>
      <c r="X21" s="40" t="str">
        <f>IF(VLOOKUP($A21,piš!$A$6:$BZ$160,piš!AG$2,0)="","",VLOOKUP($A21,piš!$A$6:$BZ$160,piš!AG$2,0))</f>
        <v/>
      </c>
      <c r="Y21" s="40" t="str">
        <f>IF(VLOOKUP($A21,piš!$A$6:$BZ$160,piš!AH$2,0)="","",VLOOKUP($A21,piš!$A$6:$BZ$160,piš!AH$2,0))</f>
        <v/>
      </c>
      <c r="Z21" s="40" t="str">
        <f>IF(VLOOKUP($A21,piš!$A$6:$BZ$160,piš!AI$2,0)="","",VLOOKUP($A21,piš!$A$6:$BZ$160,piš!AI$2,0))</f>
        <v/>
      </c>
      <c r="AA21" s="40" t="str">
        <f>IF(VLOOKUP($A21,piš!$A$6:$BZ$160,piš!AJ$2,0)="","",VLOOKUP($A21,piš!$A$6:$BZ$160,piš!AJ$2,0))</f>
        <v/>
      </c>
      <c r="AB21" s="40" t="str">
        <f>IF(VLOOKUP($A21,piš!$A$6:$BZ$160,piš!AK$2,0)="","",VLOOKUP($A21,piš!$A$6:$BZ$160,piš!AK$2,0))</f>
        <v/>
      </c>
      <c r="AC21" s="40" t="str">
        <f>IF(VLOOKUP($A21,piš!$A$6:$BZ$160,piš!AL$2,0)="","",VLOOKUP($A21,piš!$A$6:$BZ$160,piš!AL$2,0))</f>
        <v/>
      </c>
      <c r="AD21" s="40" t="str">
        <f>IF(VLOOKUP($A21,piš!$A$6:$BZ$160,piš!AM$2,0)="","",VLOOKUP($A21,piš!$A$6:$BZ$160,piš!AM$2,0))</f>
        <v/>
      </c>
      <c r="AE21" s="40" t="str">
        <f>IF(VLOOKUP($A21,piš!$A$6:$BZ$160,piš!AN$2,0)="","",VLOOKUP($A21,piš!$A$6:$BZ$160,piš!AN$2,0))</f>
        <v/>
      </c>
      <c r="AF21" s="40" t="str">
        <f>IF(VLOOKUP($A21,piš!$A$6:$BZ$160,piš!AO$2,0)="","",VLOOKUP($A21,piš!$A$6:$BZ$160,piš!AO$2,0))</f>
        <v/>
      </c>
      <c r="AG21" s="40" t="str">
        <f>IF(VLOOKUP($A21,piš!$A$6:$BZ$160,piš!AP$2,0)="","",VLOOKUP($A21,piš!$A$6:$BZ$160,piš!AP$2,0))</f>
        <v/>
      </c>
      <c r="AH21" s="40" t="str">
        <f>IF(VLOOKUP($A21,piš!$A$6:$BZ$160,piš!AQ$2,0)="","",VLOOKUP($A21,piš!$A$6:$BZ$160,piš!AQ$2,0))</f>
        <v/>
      </c>
      <c r="AI21" s="40" t="str">
        <f>IF(VLOOKUP($A21,piš!$A$6:$BZ$160,piš!AR$2,0)="","",VLOOKUP($A21,piš!$A$6:$BZ$160,piš!AR$2,0))</f>
        <v/>
      </c>
    </row>
    <row r="22" spans="1:35" ht="12.75" customHeight="1" thickBot="1" x14ac:dyDescent="0.25">
      <c r="A22" s="55"/>
      <c r="B22" s="57"/>
      <c r="C22" s="29" t="str">
        <f>VLOOKUP($A21,piš!$A$6:$BZ$160,piš!I$2,0)</f>
        <v>TJ Rožnov</v>
      </c>
      <c r="D22" s="16"/>
      <c r="E22" s="53" t="e">
        <f>VLOOKUP($A22,piš!$A$6:$BZ$160,10,0)</f>
        <v>#N/A</v>
      </c>
      <c r="F22" s="30">
        <f>IF(VLOOKUP($A21,piš!$A$6:$BZ$160,piš!AS$2,0)="","",VLOOKUP($A21,piš!$A$6:$BZ$160,piš!AS$2,0))</f>
        <v>2</v>
      </c>
      <c r="G22" s="30">
        <f>IF(VLOOKUP($A21,piš!$A$6:$BZ$160,piš!AT$2,0)="","",VLOOKUP($A21,piš!$A$6:$BZ$160,piš!AT$2,0))</f>
        <v>4</v>
      </c>
      <c r="H22" s="30" t="str">
        <f>IF(VLOOKUP($A21,piš!$A$6:$BZ$160,piš!AU$2,0)="","",VLOOKUP($A21,piš!$A$6:$BZ$160,piš!AU$2,0))</f>
        <v/>
      </c>
      <c r="I22" s="30" t="str">
        <f>IF(VLOOKUP($A21,piš!$A$6:$BZ$160,piš!AV$2,0)="","",VLOOKUP($A21,piš!$A$6:$BZ$160,piš!AV$2,0))</f>
        <v/>
      </c>
      <c r="J22" s="30" t="str">
        <f>IF(VLOOKUP($A21,piš!$A$6:$BZ$160,piš!AW$2,0)="","",VLOOKUP($A21,piš!$A$6:$BZ$160,piš!AW$2,0))</f>
        <v/>
      </c>
      <c r="K22" s="30" t="str">
        <f>IF(VLOOKUP($A21,piš!$A$6:$BZ$160,piš!AX$2,0)="","",VLOOKUP($A21,piš!$A$6:$BZ$160,piš!AX$2,0))</f>
        <v/>
      </c>
      <c r="L22" s="30" t="str">
        <f>IF(VLOOKUP($A21,piš!$A$6:$BZ$160,piš!AY$2,0)="","",VLOOKUP($A21,piš!$A$6:$BZ$160,piš!AY$2,0))</f>
        <v/>
      </c>
      <c r="M22" s="30" t="str">
        <f>IF(VLOOKUP($A21,piš!$A$6:$BZ$160,piš!AZ$2,0)="","",VLOOKUP($A21,piš!$A$6:$BZ$160,piš!AZ$2,0))</f>
        <v/>
      </c>
      <c r="N22" s="30" t="str">
        <f>IF(VLOOKUP($A21,piš!$A$6:$BZ$160,piš!BA$2,0)="","",VLOOKUP($A21,piš!$A$6:$BZ$160,piš!BA$2,0))</f>
        <v/>
      </c>
      <c r="O22" s="30" t="str">
        <f>IF(VLOOKUP($A21,piš!$A$6:$BZ$160,piš!BB$2,0)="","",VLOOKUP($A21,piš!$A$6:$BZ$160,piš!BB$2,0))</f>
        <v/>
      </c>
      <c r="P22" s="30" t="str">
        <f>IF(VLOOKUP($A21,piš!$A$6:$BZ$160,piš!BC$2,0)="","",VLOOKUP($A21,piš!$A$6:$BZ$160,piš!BC$2,0))</f>
        <v/>
      </c>
      <c r="Q22" s="30" t="str">
        <f>IF(VLOOKUP($A21,piš!$A$6:$BZ$160,piš!BD$2,0)="","",VLOOKUP($A21,piš!$A$6:$BZ$160,piš!BD$2,0))</f>
        <v/>
      </c>
      <c r="R22" s="30" t="str">
        <f>IF(VLOOKUP($A21,piš!$A$6:$BZ$160,piš!BE$2,0)="","",VLOOKUP($A21,piš!$A$6:$BZ$160,piš!BE$2,0))</f>
        <v/>
      </c>
      <c r="S22" s="30" t="str">
        <f>IF(VLOOKUP($A21,piš!$A$6:$BZ$160,piš!BF$2,0)="","",VLOOKUP($A21,piš!$A$6:$BZ$160,piš!BF$2,0))</f>
        <v/>
      </c>
      <c r="T22" s="30" t="str">
        <f>IF(VLOOKUP($A21,piš!$A$6:$BZ$160,piš!BG$2,0)="","",VLOOKUP($A21,piš!$A$6:$BZ$160,piš!BG$2,0))</f>
        <v/>
      </c>
      <c r="U22" s="30" t="str">
        <f>IF(VLOOKUP($A21,piš!$A$6:$BZ$160,piš!BH$2,0)="","",VLOOKUP($A21,piš!$A$6:$BZ$160,piš!BH$2,0))</f>
        <v/>
      </c>
      <c r="V22" s="30" t="str">
        <f>IF(VLOOKUP($A21,piš!$A$6:$BZ$160,piš!BI$2,0)="","",VLOOKUP($A21,piš!$A$6:$BZ$160,piš!BI$2,0))</f>
        <v/>
      </c>
      <c r="W22" s="30" t="str">
        <f>IF(VLOOKUP($A21,piš!$A$6:$BZ$160,piš!BJ$2,0)="","",VLOOKUP($A21,piš!$A$6:$BZ$160,piš!BJ$2,0))</f>
        <v/>
      </c>
      <c r="X22" s="30" t="str">
        <f>IF(VLOOKUP($A21,piš!$A$6:$BZ$160,piš!BK$2,0)="","",VLOOKUP($A21,piš!$A$6:$BZ$160,piš!BK$2,0))</f>
        <v/>
      </c>
      <c r="Y22" s="30" t="str">
        <f>IF(VLOOKUP($A21,piš!$A$6:$BZ$160,piš!BL$2,0)="","",VLOOKUP($A21,piš!$A$6:$BZ$160,piš!BL$2,0))</f>
        <v/>
      </c>
      <c r="Z22" s="30" t="str">
        <f>IF(VLOOKUP($A21,piš!$A$6:$BZ$160,piš!BM$2,0)="","",VLOOKUP($A21,piš!$A$6:$BZ$160,piš!BM$2,0))</f>
        <v/>
      </c>
      <c r="AA22" s="30" t="str">
        <f>IF(VLOOKUP($A21,piš!$A$6:$BZ$160,piš!BN$2,0)="","",VLOOKUP($A21,piš!$A$6:$BZ$160,piš!BN$2,0))</f>
        <v/>
      </c>
      <c r="AB22" s="30" t="str">
        <f>IF(VLOOKUP($A21,piš!$A$6:$BZ$160,piš!BO$2,0)="","",VLOOKUP($A21,piš!$A$6:$BZ$160,piš!BO$2,0))</f>
        <v/>
      </c>
      <c r="AC22" s="30" t="str">
        <f>IF(VLOOKUP($A21,piš!$A$6:$BZ$160,piš!BP$2,0)="","",VLOOKUP($A21,piš!$A$6:$BZ$160,piš!BP$2,0))</f>
        <v/>
      </c>
      <c r="AD22" s="30" t="str">
        <f>IF(VLOOKUP($A21,piš!$A$6:$BZ$160,piš!BQ$2,0)="","",VLOOKUP($A21,piš!$A$6:$BZ$160,piš!BQ$2,0))</f>
        <v/>
      </c>
      <c r="AE22" s="30" t="str">
        <f>IF(VLOOKUP($A21,piš!$A$6:$BZ$160,piš!BR$2,0)="","",VLOOKUP($A21,piš!$A$6:$BZ$160,piš!BR$2,0))</f>
        <v/>
      </c>
      <c r="AF22" s="30" t="str">
        <f>IF(VLOOKUP($A21,piš!$A$6:$BZ$160,piš!BS$2,0)="","",VLOOKUP($A21,piš!$A$6:$BZ$160,piš!BS$2,0))</f>
        <v/>
      </c>
      <c r="AG22" s="30" t="str">
        <f>IF(VLOOKUP($A21,piš!$A$6:$BZ$160,piš!BT$2,0)="","",VLOOKUP($A21,piš!$A$6:$BZ$160,piš!BT$2,0))</f>
        <v/>
      </c>
      <c r="AH22" s="30" t="str">
        <f>IF(VLOOKUP($A21,piš!$A$6:$BZ$160,piš!BU$2,0)="","",VLOOKUP($A21,piš!$A$6:$BZ$160,piš!BU$2,0))</f>
        <v/>
      </c>
      <c r="AI22" s="30" t="str">
        <f>IF(VLOOKUP($A21,piš!$A$6:$BZ$160,piš!BV$2,0)="","",VLOOKUP($A21,piš!$A$6:$BZ$160,piš!BV$2,0))</f>
        <v/>
      </c>
    </row>
    <row r="23" spans="1:35" ht="12.75" customHeight="1" x14ac:dyDescent="0.2">
      <c r="A23" s="54">
        <f>1+A21</f>
        <v>4</v>
      </c>
      <c r="B23" s="56">
        <f>VLOOKUP($A23,piš!$A$6:$BZ$160,piš!K$2,0)</f>
        <v>4</v>
      </c>
      <c r="C23" s="27" t="str">
        <f>VLOOKUP($A23,piš!$A$6:$BZ$160,piš!H$2,0)</f>
        <v>Dohnal Jiří</v>
      </c>
      <c r="D23" s="28">
        <f>VLOOKUP($A23,piš!$A$6:$BZ$160,piš!J$2,0)</f>
        <v>2005</v>
      </c>
      <c r="E23" s="52">
        <f>VLOOKUP($A23,piš!$A$6:$BZ$160,piš!L$2,0)</f>
        <v>339.1</v>
      </c>
      <c r="F23" s="40">
        <f>IF(VLOOKUP($A23,piš!$A$6:$BZ$160,piš!O$2,0)="","",VLOOKUP($A23,piš!$A$6:$BZ$160,piš!O$2,0))</f>
        <v>149.4</v>
      </c>
      <c r="G23" s="40">
        <f>IF(VLOOKUP($A23,piš!$A$6:$BZ$160,piš!P$2,0)="","",VLOOKUP($A23,piš!$A$6:$BZ$160,piš!P$2,0))</f>
        <v>189.7</v>
      </c>
      <c r="H23" s="40" t="str">
        <f>IF(VLOOKUP($A23,piš!$A$6:$BZ$160,piš!Q$2,0)="","",VLOOKUP($A23,piš!$A$6:$BZ$160,piš!Q$2,0))</f>
        <v/>
      </c>
      <c r="I23" s="40" t="str">
        <f>IF(VLOOKUP($A23,piš!$A$6:$BZ$160,piš!R$2,0)="","",VLOOKUP($A23,piš!$A$6:$BZ$160,piš!R$2,0))</f>
        <v/>
      </c>
      <c r="J23" s="40" t="str">
        <f>IF(VLOOKUP($A23,piš!$A$6:$BZ$160,piš!S$2,0)="","",VLOOKUP($A23,piš!$A$6:$BZ$160,piš!S$2,0))</f>
        <v/>
      </c>
      <c r="K23" s="40" t="str">
        <f>IF(VLOOKUP($A23,piš!$A$6:$BZ$160,piš!T$2,0)="","",VLOOKUP($A23,piš!$A$6:$BZ$160,piš!T$2,0))</f>
        <v/>
      </c>
      <c r="L23" s="40" t="str">
        <f>IF(VLOOKUP($A23,piš!$A$6:$BZ$160,piš!U$2,0)="","",VLOOKUP($A23,piš!$A$6:$BZ$160,piš!U$2,0))</f>
        <v/>
      </c>
      <c r="M23" s="40" t="str">
        <f>IF(VLOOKUP($A23,piš!$A$6:$BZ$160,piš!V$2,0)="","",VLOOKUP($A23,piš!$A$6:$BZ$160,piš!V$2,0))</f>
        <v/>
      </c>
      <c r="N23" s="40" t="str">
        <f>IF(VLOOKUP($A23,piš!$A$6:$BZ$160,piš!W$2,0)="","",VLOOKUP($A23,piš!$A$6:$BZ$160,piš!W$2,0))</f>
        <v/>
      </c>
      <c r="O23" s="40" t="str">
        <f>IF(VLOOKUP($A23,piš!$A$6:$BZ$160,piš!X$2,0)="","",VLOOKUP($A23,piš!$A$6:$BZ$160,piš!X$2,0))</f>
        <v/>
      </c>
      <c r="P23" s="40" t="str">
        <f>IF(VLOOKUP($A23,piš!$A$6:$BZ$160,piš!Y$2,0)="","",VLOOKUP($A23,piš!$A$6:$BZ$160,piš!Y$2,0))</f>
        <v/>
      </c>
      <c r="Q23" s="40" t="str">
        <f>IF(VLOOKUP($A23,piš!$A$6:$BZ$160,piš!Z$2,0)="","",VLOOKUP($A23,piš!$A$6:$BZ$160,piš!Z$2,0))</f>
        <v/>
      </c>
      <c r="R23" s="40" t="str">
        <f>IF(VLOOKUP($A23,piš!$A$6:$BZ$160,piš!AA$2,0)="","",VLOOKUP($A23,piš!$A$6:$BZ$160,piš!AA$2,0))</f>
        <v/>
      </c>
      <c r="S23" s="40" t="str">
        <f>IF(VLOOKUP($A23,piš!$A$6:$BZ$160,piš!AB$2,0)="","",VLOOKUP($A23,piš!$A$6:$BZ$160,piš!AB$2,0))</f>
        <v/>
      </c>
      <c r="T23" s="40" t="str">
        <f>IF(VLOOKUP($A23,piš!$A$6:$BZ$160,piš!AC$2,0)="","",VLOOKUP($A23,piš!$A$6:$BZ$160,piš!AC$2,0))</f>
        <v/>
      </c>
      <c r="U23" s="40" t="str">
        <f>IF(VLOOKUP($A23,piš!$A$6:$BZ$160,piš!AD$2,0)="","",VLOOKUP($A23,piš!$A$6:$BZ$160,piš!AD$2,0))</f>
        <v/>
      </c>
      <c r="V23" s="40" t="str">
        <f>IF(VLOOKUP($A23,piš!$A$6:$BZ$160,piš!AE$2,0)="","",VLOOKUP($A23,piš!$A$6:$BZ$160,piš!AE$2,0))</f>
        <v/>
      </c>
      <c r="W23" s="40" t="str">
        <f>IF(VLOOKUP($A23,piš!$A$6:$BZ$160,piš!AF$2,0)="","",VLOOKUP($A23,piš!$A$6:$BZ$160,piš!AF$2,0))</f>
        <v/>
      </c>
      <c r="X23" s="40" t="str">
        <f>IF(VLOOKUP($A23,piš!$A$6:$BZ$160,piš!AG$2,0)="","",VLOOKUP($A23,piš!$A$6:$BZ$160,piš!AG$2,0))</f>
        <v/>
      </c>
      <c r="Y23" s="40" t="str">
        <f>IF(VLOOKUP($A23,piš!$A$6:$BZ$160,piš!AH$2,0)="","",VLOOKUP($A23,piš!$A$6:$BZ$160,piš!AH$2,0))</f>
        <v/>
      </c>
      <c r="Z23" s="40" t="str">
        <f>IF(VLOOKUP($A23,piš!$A$6:$BZ$160,piš!AI$2,0)="","",VLOOKUP($A23,piš!$A$6:$BZ$160,piš!AI$2,0))</f>
        <v/>
      </c>
      <c r="AA23" s="40" t="str">
        <f>IF(VLOOKUP($A23,piš!$A$6:$BZ$160,piš!AJ$2,0)="","",VLOOKUP($A23,piš!$A$6:$BZ$160,piš!AJ$2,0))</f>
        <v/>
      </c>
      <c r="AB23" s="40" t="str">
        <f>IF(VLOOKUP($A23,piš!$A$6:$BZ$160,piš!AK$2,0)="","",VLOOKUP($A23,piš!$A$6:$BZ$160,piš!AK$2,0))</f>
        <v/>
      </c>
      <c r="AC23" s="40" t="str">
        <f>IF(VLOOKUP($A23,piš!$A$6:$BZ$160,piš!AL$2,0)="","",VLOOKUP($A23,piš!$A$6:$BZ$160,piš!AL$2,0))</f>
        <v/>
      </c>
      <c r="AD23" s="40" t="str">
        <f>IF(VLOOKUP($A23,piš!$A$6:$BZ$160,piš!AM$2,0)="","",VLOOKUP($A23,piš!$A$6:$BZ$160,piš!AM$2,0))</f>
        <v/>
      </c>
      <c r="AE23" s="40" t="str">
        <f>IF(VLOOKUP($A23,piš!$A$6:$BZ$160,piš!AN$2,0)="","",VLOOKUP($A23,piš!$A$6:$BZ$160,piš!AN$2,0))</f>
        <v/>
      </c>
      <c r="AF23" s="40" t="str">
        <f>IF(VLOOKUP($A23,piš!$A$6:$BZ$160,piš!AO$2,0)="","",VLOOKUP($A23,piš!$A$6:$BZ$160,piš!AO$2,0))</f>
        <v/>
      </c>
      <c r="AG23" s="40" t="str">
        <f>IF(VLOOKUP($A23,piš!$A$6:$BZ$160,piš!AP$2,0)="","",VLOOKUP($A23,piš!$A$6:$BZ$160,piš!AP$2,0))</f>
        <v/>
      </c>
      <c r="AH23" s="40" t="str">
        <f>IF(VLOOKUP($A23,piš!$A$6:$BZ$160,piš!AQ$2,0)="","",VLOOKUP($A23,piš!$A$6:$BZ$160,piš!AQ$2,0))</f>
        <v/>
      </c>
      <c r="AI23" s="40" t="str">
        <f>IF(VLOOKUP($A23,piš!$A$6:$BZ$160,piš!AR$2,0)="","",VLOOKUP($A23,piš!$A$6:$BZ$160,piš!AR$2,0))</f>
        <v/>
      </c>
    </row>
    <row r="24" spans="1:35" ht="12.75" customHeight="1" thickBot="1" x14ac:dyDescent="0.25">
      <c r="A24" s="55"/>
      <c r="B24" s="57"/>
      <c r="C24" s="29" t="str">
        <f>VLOOKUP($A23,piš!$A$6:$BZ$160,piš!I$2,0)</f>
        <v>Sokol Kozlovice</v>
      </c>
      <c r="D24" s="16"/>
      <c r="E24" s="53" t="e">
        <f>VLOOKUP($A24,piš!$A$6:$BZ$160,10,0)</f>
        <v>#N/A</v>
      </c>
      <c r="F24" s="30">
        <f>IF(VLOOKUP($A23,piš!$A$6:$BZ$160,piš!AS$2,0)="","",VLOOKUP($A23,piš!$A$6:$BZ$160,piš!AS$2,0))</f>
        <v>4</v>
      </c>
      <c r="G24" s="30">
        <f>IF(VLOOKUP($A23,piš!$A$6:$BZ$160,piš!AT$2,0)="","",VLOOKUP($A23,piš!$A$6:$BZ$160,piš!AT$2,0))</f>
        <v>3</v>
      </c>
      <c r="H24" s="30" t="str">
        <f>IF(VLOOKUP($A23,piš!$A$6:$BZ$160,piš!AU$2,0)="","",VLOOKUP($A23,piš!$A$6:$BZ$160,piš!AU$2,0))</f>
        <v/>
      </c>
      <c r="I24" s="30" t="str">
        <f>IF(VLOOKUP($A23,piš!$A$6:$BZ$160,piš!AV$2,0)="","",VLOOKUP($A23,piš!$A$6:$BZ$160,piš!AV$2,0))</f>
        <v/>
      </c>
      <c r="J24" s="30" t="str">
        <f>IF(VLOOKUP($A23,piš!$A$6:$BZ$160,piš!AW$2,0)="","",VLOOKUP($A23,piš!$A$6:$BZ$160,piš!AW$2,0))</f>
        <v/>
      </c>
      <c r="K24" s="30" t="str">
        <f>IF(VLOOKUP($A23,piš!$A$6:$BZ$160,piš!AX$2,0)="","",VLOOKUP($A23,piš!$A$6:$BZ$160,piš!AX$2,0))</f>
        <v/>
      </c>
      <c r="L24" s="30" t="str">
        <f>IF(VLOOKUP($A23,piš!$A$6:$BZ$160,piš!AY$2,0)="","",VLOOKUP($A23,piš!$A$6:$BZ$160,piš!AY$2,0))</f>
        <v/>
      </c>
      <c r="M24" s="30" t="str">
        <f>IF(VLOOKUP($A23,piš!$A$6:$BZ$160,piš!AZ$2,0)="","",VLOOKUP($A23,piš!$A$6:$BZ$160,piš!AZ$2,0))</f>
        <v/>
      </c>
      <c r="N24" s="30" t="str">
        <f>IF(VLOOKUP($A23,piš!$A$6:$BZ$160,piš!BA$2,0)="","",VLOOKUP($A23,piš!$A$6:$BZ$160,piš!BA$2,0))</f>
        <v/>
      </c>
      <c r="O24" s="30" t="str">
        <f>IF(VLOOKUP($A23,piš!$A$6:$BZ$160,piš!BB$2,0)="","",VLOOKUP($A23,piš!$A$6:$BZ$160,piš!BB$2,0))</f>
        <v/>
      </c>
      <c r="P24" s="30" t="str">
        <f>IF(VLOOKUP($A23,piš!$A$6:$BZ$160,piš!BC$2,0)="","",VLOOKUP($A23,piš!$A$6:$BZ$160,piš!BC$2,0))</f>
        <v/>
      </c>
      <c r="Q24" s="30" t="str">
        <f>IF(VLOOKUP($A23,piš!$A$6:$BZ$160,piš!BD$2,0)="","",VLOOKUP($A23,piš!$A$6:$BZ$160,piš!BD$2,0))</f>
        <v/>
      </c>
      <c r="R24" s="30" t="str">
        <f>IF(VLOOKUP($A23,piš!$A$6:$BZ$160,piš!BE$2,0)="","",VLOOKUP($A23,piš!$A$6:$BZ$160,piš!BE$2,0))</f>
        <v/>
      </c>
      <c r="S24" s="30" t="str">
        <f>IF(VLOOKUP($A23,piš!$A$6:$BZ$160,piš!BF$2,0)="","",VLOOKUP($A23,piš!$A$6:$BZ$160,piš!BF$2,0))</f>
        <v/>
      </c>
      <c r="T24" s="30" t="str">
        <f>IF(VLOOKUP($A23,piš!$A$6:$BZ$160,piš!BG$2,0)="","",VLOOKUP($A23,piš!$A$6:$BZ$160,piš!BG$2,0))</f>
        <v/>
      </c>
      <c r="U24" s="30" t="str">
        <f>IF(VLOOKUP($A23,piš!$A$6:$BZ$160,piš!BH$2,0)="","",VLOOKUP($A23,piš!$A$6:$BZ$160,piš!BH$2,0))</f>
        <v/>
      </c>
      <c r="V24" s="30" t="str">
        <f>IF(VLOOKUP($A23,piš!$A$6:$BZ$160,piš!BI$2,0)="","",VLOOKUP($A23,piš!$A$6:$BZ$160,piš!BI$2,0))</f>
        <v/>
      </c>
      <c r="W24" s="30" t="str">
        <f>IF(VLOOKUP($A23,piš!$A$6:$BZ$160,piš!BJ$2,0)="","",VLOOKUP($A23,piš!$A$6:$BZ$160,piš!BJ$2,0))</f>
        <v/>
      </c>
      <c r="X24" s="30" t="str">
        <f>IF(VLOOKUP($A23,piš!$A$6:$BZ$160,piš!BK$2,0)="","",VLOOKUP($A23,piš!$A$6:$BZ$160,piš!BK$2,0))</f>
        <v/>
      </c>
      <c r="Y24" s="30" t="str">
        <f>IF(VLOOKUP($A23,piš!$A$6:$BZ$160,piš!BL$2,0)="","",VLOOKUP($A23,piš!$A$6:$BZ$160,piš!BL$2,0))</f>
        <v/>
      </c>
      <c r="Z24" s="30" t="str">
        <f>IF(VLOOKUP($A23,piš!$A$6:$BZ$160,piš!BM$2,0)="","",VLOOKUP($A23,piš!$A$6:$BZ$160,piš!BM$2,0))</f>
        <v/>
      </c>
      <c r="AA24" s="30" t="str">
        <f>IF(VLOOKUP($A23,piš!$A$6:$BZ$160,piš!BN$2,0)="","",VLOOKUP($A23,piš!$A$6:$BZ$160,piš!BN$2,0))</f>
        <v/>
      </c>
      <c r="AB24" s="30" t="str">
        <f>IF(VLOOKUP($A23,piš!$A$6:$BZ$160,piš!BO$2,0)="","",VLOOKUP($A23,piš!$A$6:$BZ$160,piš!BO$2,0))</f>
        <v/>
      </c>
      <c r="AC24" s="30" t="str">
        <f>IF(VLOOKUP($A23,piš!$A$6:$BZ$160,piš!BP$2,0)="","",VLOOKUP($A23,piš!$A$6:$BZ$160,piš!BP$2,0))</f>
        <v/>
      </c>
      <c r="AD24" s="30" t="str">
        <f>IF(VLOOKUP($A23,piš!$A$6:$BZ$160,piš!BQ$2,0)="","",VLOOKUP($A23,piš!$A$6:$BZ$160,piš!BQ$2,0))</f>
        <v/>
      </c>
      <c r="AE24" s="30" t="str">
        <f>IF(VLOOKUP($A23,piš!$A$6:$BZ$160,piš!BR$2,0)="","",VLOOKUP($A23,piš!$A$6:$BZ$160,piš!BR$2,0))</f>
        <v/>
      </c>
      <c r="AF24" s="30" t="str">
        <f>IF(VLOOKUP($A23,piš!$A$6:$BZ$160,piš!BS$2,0)="","",VLOOKUP($A23,piš!$A$6:$BZ$160,piš!BS$2,0))</f>
        <v/>
      </c>
      <c r="AG24" s="30" t="str">
        <f>IF(VLOOKUP($A23,piš!$A$6:$BZ$160,piš!BT$2,0)="","",VLOOKUP($A23,piš!$A$6:$BZ$160,piš!BT$2,0))</f>
        <v/>
      </c>
      <c r="AH24" s="30" t="str">
        <f>IF(VLOOKUP($A23,piš!$A$6:$BZ$160,piš!BU$2,0)="","",VLOOKUP($A23,piš!$A$6:$BZ$160,piš!BU$2,0))</f>
        <v/>
      </c>
      <c r="AI24" s="30" t="str">
        <f>IF(VLOOKUP($A23,piš!$A$6:$BZ$160,piš!BV$2,0)="","",VLOOKUP($A23,piš!$A$6:$BZ$160,piš!BV$2,0))</f>
        <v/>
      </c>
    </row>
    <row r="25" spans="1:35" ht="12.75" customHeight="1" x14ac:dyDescent="0.2">
      <c r="A25" s="54">
        <f>1+A23</f>
        <v>5</v>
      </c>
      <c r="B25" s="56">
        <f>VLOOKUP($A25,piš!$A$6:$BZ$160,piš!K$2,0)</f>
        <v>5</v>
      </c>
      <c r="C25" s="27" t="str">
        <f>VLOOKUP($A25,piš!$A$6:$BZ$160,piš!H$2,0)</f>
        <v>Petrů Matouš</v>
      </c>
      <c r="D25" s="28">
        <f>VLOOKUP($A25,piš!$A$6:$BZ$160,piš!J$2,0)</f>
        <v>2006</v>
      </c>
      <c r="E25" s="52">
        <f>VLOOKUP($A25,piš!$A$6:$BZ$160,piš!L$2,0)</f>
        <v>311.79999999999995</v>
      </c>
      <c r="F25" s="40">
        <f>IF(VLOOKUP($A25,piš!$A$6:$BZ$160,piš!O$2,0)="","",VLOOKUP($A25,piš!$A$6:$BZ$160,piš!O$2,0))</f>
        <v>141.1</v>
      </c>
      <c r="G25" s="40">
        <f>IF(VLOOKUP($A25,piš!$A$6:$BZ$160,piš!P$2,0)="","",VLOOKUP($A25,piš!$A$6:$BZ$160,piš!P$2,0))</f>
        <v>170.7</v>
      </c>
      <c r="H25" s="40" t="str">
        <f>IF(VLOOKUP($A25,piš!$A$6:$BZ$160,piš!Q$2,0)="","",VLOOKUP($A25,piš!$A$6:$BZ$160,piš!Q$2,0))</f>
        <v/>
      </c>
      <c r="I25" s="40" t="str">
        <f>IF(VLOOKUP($A25,piš!$A$6:$BZ$160,piš!R$2,0)="","",VLOOKUP($A25,piš!$A$6:$BZ$160,piš!R$2,0))</f>
        <v/>
      </c>
      <c r="J25" s="40" t="str">
        <f>IF(VLOOKUP($A25,piš!$A$6:$BZ$160,piš!S$2,0)="","",VLOOKUP($A25,piš!$A$6:$BZ$160,piš!S$2,0))</f>
        <v/>
      </c>
      <c r="K25" s="40" t="str">
        <f>IF(VLOOKUP($A25,piš!$A$6:$BZ$160,piš!T$2,0)="","",VLOOKUP($A25,piš!$A$6:$BZ$160,piš!T$2,0))</f>
        <v/>
      </c>
      <c r="L25" s="40" t="str">
        <f>IF(VLOOKUP($A25,piš!$A$6:$BZ$160,piš!U$2,0)="","",VLOOKUP($A25,piš!$A$6:$BZ$160,piš!U$2,0))</f>
        <v/>
      </c>
      <c r="M25" s="40" t="str">
        <f>IF(VLOOKUP($A25,piš!$A$6:$BZ$160,piš!V$2,0)="","",VLOOKUP($A25,piš!$A$6:$BZ$160,piš!V$2,0))</f>
        <v/>
      </c>
      <c r="N25" s="40" t="str">
        <f>IF(VLOOKUP($A25,piš!$A$6:$BZ$160,piš!W$2,0)="","",VLOOKUP($A25,piš!$A$6:$BZ$160,piš!W$2,0))</f>
        <v/>
      </c>
      <c r="O25" s="40" t="str">
        <f>IF(VLOOKUP($A25,piš!$A$6:$BZ$160,piš!X$2,0)="","",VLOOKUP($A25,piš!$A$6:$BZ$160,piš!X$2,0))</f>
        <v/>
      </c>
      <c r="P25" s="40" t="str">
        <f>IF(VLOOKUP($A25,piš!$A$6:$BZ$160,piš!Y$2,0)="","",VLOOKUP($A25,piš!$A$6:$BZ$160,piš!Y$2,0))</f>
        <v/>
      </c>
      <c r="Q25" s="40" t="str">
        <f>IF(VLOOKUP($A25,piš!$A$6:$BZ$160,piš!Z$2,0)="","",VLOOKUP($A25,piš!$A$6:$BZ$160,piš!Z$2,0))</f>
        <v/>
      </c>
      <c r="R25" s="40" t="str">
        <f>IF(VLOOKUP($A25,piš!$A$6:$BZ$160,piš!AA$2,0)="","",VLOOKUP($A25,piš!$A$6:$BZ$160,piš!AA$2,0))</f>
        <v/>
      </c>
      <c r="S25" s="40" t="str">
        <f>IF(VLOOKUP($A25,piš!$A$6:$BZ$160,piš!AB$2,0)="","",VLOOKUP($A25,piš!$A$6:$BZ$160,piš!AB$2,0))</f>
        <v/>
      </c>
      <c r="T25" s="40" t="str">
        <f>IF(VLOOKUP($A25,piš!$A$6:$BZ$160,piš!AC$2,0)="","",VLOOKUP($A25,piš!$A$6:$BZ$160,piš!AC$2,0))</f>
        <v/>
      </c>
      <c r="U25" s="40" t="str">
        <f>IF(VLOOKUP($A25,piš!$A$6:$BZ$160,piš!AD$2,0)="","",VLOOKUP($A25,piš!$A$6:$BZ$160,piš!AD$2,0))</f>
        <v/>
      </c>
      <c r="V25" s="40" t="str">
        <f>IF(VLOOKUP($A25,piš!$A$6:$BZ$160,piš!AE$2,0)="","",VLOOKUP($A25,piš!$A$6:$BZ$160,piš!AE$2,0))</f>
        <v/>
      </c>
      <c r="W25" s="40" t="str">
        <f>IF(VLOOKUP($A25,piš!$A$6:$BZ$160,piš!AF$2,0)="","",VLOOKUP($A25,piš!$A$6:$BZ$160,piš!AF$2,0))</f>
        <v/>
      </c>
      <c r="X25" s="40" t="str">
        <f>IF(VLOOKUP($A25,piš!$A$6:$BZ$160,piš!AG$2,0)="","",VLOOKUP($A25,piš!$A$6:$BZ$160,piš!AG$2,0))</f>
        <v/>
      </c>
      <c r="Y25" s="40" t="str">
        <f>IF(VLOOKUP($A25,piš!$A$6:$BZ$160,piš!AH$2,0)="","",VLOOKUP($A25,piš!$A$6:$BZ$160,piš!AH$2,0))</f>
        <v/>
      </c>
      <c r="Z25" s="40" t="str">
        <f>IF(VLOOKUP($A25,piš!$A$6:$BZ$160,piš!AI$2,0)="","",VLOOKUP($A25,piš!$A$6:$BZ$160,piš!AI$2,0))</f>
        <v/>
      </c>
      <c r="AA25" s="40" t="str">
        <f>IF(VLOOKUP($A25,piš!$A$6:$BZ$160,piš!AJ$2,0)="","",VLOOKUP($A25,piš!$A$6:$BZ$160,piš!AJ$2,0))</f>
        <v/>
      </c>
      <c r="AB25" s="40" t="str">
        <f>IF(VLOOKUP($A25,piš!$A$6:$BZ$160,piš!AK$2,0)="","",VLOOKUP($A25,piš!$A$6:$BZ$160,piš!AK$2,0))</f>
        <v/>
      </c>
      <c r="AC25" s="40" t="str">
        <f>IF(VLOOKUP($A25,piš!$A$6:$BZ$160,piš!AL$2,0)="","",VLOOKUP($A25,piš!$A$6:$BZ$160,piš!AL$2,0))</f>
        <v/>
      </c>
      <c r="AD25" s="40" t="str">
        <f>IF(VLOOKUP($A25,piš!$A$6:$BZ$160,piš!AM$2,0)="","",VLOOKUP($A25,piš!$A$6:$BZ$160,piš!AM$2,0))</f>
        <v/>
      </c>
      <c r="AE25" s="40" t="str">
        <f>IF(VLOOKUP($A25,piš!$A$6:$BZ$160,piš!AN$2,0)="","",VLOOKUP($A25,piš!$A$6:$BZ$160,piš!AN$2,0))</f>
        <v/>
      </c>
      <c r="AF25" s="40" t="str">
        <f>IF(VLOOKUP($A25,piš!$A$6:$BZ$160,piš!AO$2,0)="","",VLOOKUP($A25,piš!$A$6:$BZ$160,piš!AO$2,0))</f>
        <v/>
      </c>
      <c r="AG25" s="40" t="str">
        <f>IF(VLOOKUP($A25,piš!$A$6:$BZ$160,piš!AP$2,0)="","",VLOOKUP($A25,piš!$A$6:$BZ$160,piš!AP$2,0))</f>
        <v/>
      </c>
      <c r="AH25" s="40" t="str">
        <f>IF(VLOOKUP($A25,piš!$A$6:$BZ$160,piš!AQ$2,0)="","",VLOOKUP($A25,piš!$A$6:$BZ$160,piš!AQ$2,0))</f>
        <v/>
      </c>
      <c r="AI25" s="40" t="str">
        <f>IF(VLOOKUP($A25,piš!$A$6:$BZ$160,piš!AR$2,0)="","",VLOOKUP($A25,piš!$A$6:$BZ$160,piš!AR$2,0))</f>
        <v/>
      </c>
    </row>
    <row r="26" spans="1:35" ht="12.75" customHeight="1" thickBot="1" x14ac:dyDescent="0.25">
      <c r="A26" s="55"/>
      <c r="B26" s="57"/>
      <c r="C26" s="29" t="str">
        <f>VLOOKUP($A25,piš!$A$6:$BZ$160,piš!I$2,0)</f>
        <v>Sokol Kozlovice</v>
      </c>
      <c r="D26" s="16"/>
      <c r="E26" s="53" t="e">
        <f>VLOOKUP($A26,piš!$A$6:$BZ$160,10,0)</f>
        <v>#N/A</v>
      </c>
      <c r="F26" s="30">
        <f>IF(VLOOKUP($A25,piš!$A$6:$BZ$160,piš!AS$2,0)="","",VLOOKUP($A25,piš!$A$6:$BZ$160,piš!AS$2,0))</f>
        <v>6</v>
      </c>
      <c r="G26" s="30">
        <f>IF(VLOOKUP($A25,piš!$A$6:$BZ$160,piš!AT$2,0)="","",VLOOKUP($A25,piš!$A$6:$BZ$160,piš!AT$2,0))</f>
        <v>8</v>
      </c>
      <c r="H26" s="30" t="str">
        <f>IF(VLOOKUP($A25,piš!$A$6:$BZ$160,piš!AU$2,0)="","",VLOOKUP($A25,piš!$A$6:$BZ$160,piš!AU$2,0))</f>
        <v/>
      </c>
      <c r="I26" s="30" t="str">
        <f>IF(VLOOKUP($A25,piš!$A$6:$BZ$160,piš!AV$2,0)="","",VLOOKUP($A25,piš!$A$6:$BZ$160,piš!AV$2,0))</f>
        <v/>
      </c>
      <c r="J26" s="30" t="str">
        <f>IF(VLOOKUP($A25,piš!$A$6:$BZ$160,piš!AW$2,0)="","",VLOOKUP($A25,piš!$A$6:$BZ$160,piš!AW$2,0))</f>
        <v/>
      </c>
      <c r="K26" s="30" t="str">
        <f>IF(VLOOKUP($A25,piš!$A$6:$BZ$160,piš!AX$2,0)="","",VLOOKUP($A25,piš!$A$6:$BZ$160,piš!AX$2,0))</f>
        <v/>
      </c>
      <c r="L26" s="30" t="str">
        <f>IF(VLOOKUP($A25,piš!$A$6:$BZ$160,piš!AY$2,0)="","",VLOOKUP($A25,piš!$A$6:$BZ$160,piš!AY$2,0))</f>
        <v/>
      </c>
      <c r="M26" s="30" t="str">
        <f>IF(VLOOKUP($A25,piš!$A$6:$BZ$160,piš!AZ$2,0)="","",VLOOKUP($A25,piš!$A$6:$BZ$160,piš!AZ$2,0))</f>
        <v/>
      </c>
      <c r="N26" s="30" t="str">
        <f>IF(VLOOKUP($A25,piš!$A$6:$BZ$160,piš!BA$2,0)="","",VLOOKUP($A25,piš!$A$6:$BZ$160,piš!BA$2,0))</f>
        <v/>
      </c>
      <c r="O26" s="30" t="str">
        <f>IF(VLOOKUP($A25,piš!$A$6:$BZ$160,piš!BB$2,0)="","",VLOOKUP($A25,piš!$A$6:$BZ$160,piš!BB$2,0))</f>
        <v/>
      </c>
      <c r="P26" s="30" t="str">
        <f>IF(VLOOKUP($A25,piš!$A$6:$BZ$160,piš!BC$2,0)="","",VLOOKUP($A25,piš!$A$6:$BZ$160,piš!BC$2,0))</f>
        <v/>
      </c>
      <c r="Q26" s="30" t="str">
        <f>IF(VLOOKUP($A25,piš!$A$6:$BZ$160,piš!BD$2,0)="","",VLOOKUP($A25,piš!$A$6:$BZ$160,piš!BD$2,0))</f>
        <v/>
      </c>
      <c r="R26" s="30" t="str">
        <f>IF(VLOOKUP($A25,piš!$A$6:$BZ$160,piš!BE$2,0)="","",VLOOKUP($A25,piš!$A$6:$BZ$160,piš!BE$2,0))</f>
        <v/>
      </c>
      <c r="S26" s="30" t="str">
        <f>IF(VLOOKUP($A25,piš!$A$6:$BZ$160,piš!BF$2,0)="","",VLOOKUP($A25,piš!$A$6:$BZ$160,piš!BF$2,0))</f>
        <v/>
      </c>
      <c r="T26" s="30" t="str">
        <f>IF(VLOOKUP($A25,piš!$A$6:$BZ$160,piš!BG$2,0)="","",VLOOKUP($A25,piš!$A$6:$BZ$160,piš!BG$2,0))</f>
        <v/>
      </c>
      <c r="U26" s="30" t="str">
        <f>IF(VLOOKUP($A25,piš!$A$6:$BZ$160,piš!BH$2,0)="","",VLOOKUP($A25,piš!$A$6:$BZ$160,piš!BH$2,0))</f>
        <v/>
      </c>
      <c r="V26" s="30" t="str">
        <f>IF(VLOOKUP($A25,piš!$A$6:$BZ$160,piš!BI$2,0)="","",VLOOKUP($A25,piš!$A$6:$BZ$160,piš!BI$2,0))</f>
        <v/>
      </c>
      <c r="W26" s="30" t="str">
        <f>IF(VLOOKUP($A25,piš!$A$6:$BZ$160,piš!BJ$2,0)="","",VLOOKUP($A25,piš!$A$6:$BZ$160,piš!BJ$2,0))</f>
        <v/>
      </c>
      <c r="X26" s="30" t="str">
        <f>IF(VLOOKUP($A25,piš!$A$6:$BZ$160,piš!BK$2,0)="","",VLOOKUP($A25,piš!$A$6:$BZ$160,piš!BK$2,0))</f>
        <v/>
      </c>
      <c r="Y26" s="30" t="str">
        <f>IF(VLOOKUP($A25,piš!$A$6:$BZ$160,piš!BL$2,0)="","",VLOOKUP($A25,piš!$A$6:$BZ$160,piš!BL$2,0))</f>
        <v/>
      </c>
      <c r="Z26" s="30" t="str">
        <f>IF(VLOOKUP($A25,piš!$A$6:$BZ$160,piš!BM$2,0)="","",VLOOKUP($A25,piš!$A$6:$BZ$160,piš!BM$2,0))</f>
        <v/>
      </c>
      <c r="AA26" s="30" t="str">
        <f>IF(VLOOKUP($A25,piš!$A$6:$BZ$160,piš!BN$2,0)="","",VLOOKUP($A25,piš!$A$6:$BZ$160,piš!BN$2,0))</f>
        <v/>
      </c>
      <c r="AB26" s="30" t="str">
        <f>IF(VLOOKUP($A25,piš!$A$6:$BZ$160,piš!BO$2,0)="","",VLOOKUP($A25,piš!$A$6:$BZ$160,piš!BO$2,0))</f>
        <v/>
      </c>
      <c r="AC26" s="30" t="str">
        <f>IF(VLOOKUP($A25,piš!$A$6:$BZ$160,piš!BP$2,0)="","",VLOOKUP($A25,piš!$A$6:$BZ$160,piš!BP$2,0))</f>
        <v/>
      </c>
      <c r="AD26" s="30" t="str">
        <f>IF(VLOOKUP($A25,piš!$A$6:$BZ$160,piš!BQ$2,0)="","",VLOOKUP($A25,piš!$A$6:$BZ$160,piš!BQ$2,0))</f>
        <v/>
      </c>
      <c r="AE26" s="30" t="str">
        <f>IF(VLOOKUP($A25,piš!$A$6:$BZ$160,piš!BR$2,0)="","",VLOOKUP($A25,piš!$A$6:$BZ$160,piš!BR$2,0))</f>
        <v/>
      </c>
      <c r="AF26" s="30" t="str">
        <f>IF(VLOOKUP($A25,piš!$A$6:$BZ$160,piš!BS$2,0)="","",VLOOKUP($A25,piš!$A$6:$BZ$160,piš!BS$2,0))</f>
        <v/>
      </c>
      <c r="AG26" s="30" t="str">
        <f>IF(VLOOKUP($A25,piš!$A$6:$BZ$160,piš!BT$2,0)="","",VLOOKUP($A25,piš!$A$6:$BZ$160,piš!BT$2,0))</f>
        <v/>
      </c>
      <c r="AH26" s="30" t="str">
        <f>IF(VLOOKUP($A25,piš!$A$6:$BZ$160,piš!BU$2,0)="","",VLOOKUP($A25,piš!$A$6:$BZ$160,piš!BU$2,0))</f>
        <v/>
      </c>
      <c r="AI26" s="30" t="str">
        <f>IF(VLOOKUP($A25,piš!$A$6:$BZ$160,piš!BV$2,0)="","",VLOOKUP($A25,piš!$A$6:$BZ$160,piš!BV$2,0))</f>
        <v/>
      </c>
    </row>
    <row r="27" spans="1:35" ht="12.75" customHeight="1" x14ac:dyDescent="0.2">
      <c r="A27" s="54">
        <f>1+A25</f>
        <v>6</v>
      </c>
      <c r="B27" s="56">
        <f>VLOOKUP($A27,piš!$A$6:$BZ$160,piš!K$2,0)</f>
        <v>6</v>
      </c>
      <c r="C27" s="27" t="str">
        <f>VLOOKUP($A27,piš!$A$6:$BZ$160,piš!H$2,0)</f>
        <v>Indráčková Anežka</v>
      </c>
      <c r="D27" s="28">
        <f>VLOOKUP($A27,piš!$A$6:$BZ$160,piš!J$2,0)</f>
        <v>2006</v>
      </c>
      <c r="E27" s="52">
        <f>VLOOKUP($A27,piš!$A$6:$BZ$160,piš!L$2,0)</f>
        <v>303.3</v>
      </c>
      <c r="F27" s="40">
        <f>IF(VLOOKUP($A27,piš!$A$6:$BZ$160,piš!O$2,0)="","",VLOOKUP($A27,piš!$A$6:$BZ$160,piš!O$2,0))</f>
        <v>130</v>
      </c>
      <c r="G27" s="40">
        <f>IF(VLOOKUP($A27,piš!$A$6:$BZ$160,piš!P$2,0)="","",VLOOKUP($A27,piš!$A$6:$BZ$160,piš!P$2,0))</f>
        <v>173.3</v>
      </c>
      <c r="H27" s="40" t="str">
        <f>IF(VLOOKUP($A27,piš!$A$6:$BZ$160,piš!Q$2,0)="","",VLOOKUP($A27,piš!$A$6:$BZ$160,piš!Q$2,0))</f>
        <v/>
      </c>
      <c r="I27" s="40" t="str">
        <f>IF(VLOOKUP($A27,piš!$A$6:$BZ$160,piš!R$2,0)="","",VLOOKUP($A27,piš!$A$6:$BZ$160,piš!R$2,0))</f>
        <v/>
      </c>
      <c r="J27" s="40" t="str">
        <f>IF(VLOOKUP($A27,piš!$A$6:$BZ$160,piš!S$2,0)="","",VLOOKUP($A27,piš!$A$6:$BZ$160,piš!S$2,0))</f>
        <v/>
      </c>
      <c r="K27" s="40" t="str">
        <f>IF(VLOOKUP($A27,piš!$A$6:$BZ$160,piš!T$2,0)="","",VLOOKUP($A27,piš!$A$6:$BZ$160,piš!T$2,0))</f>
        <v/>
      </c>
      <c r="L27" s="40" t="str">
        <f>IF(VLOOKUP($A27,piš!$A$6:$BZ$160,piš!U$2,0)="","",VLOOKUP($A27,piš!$A$6:$BZ$160,piš!U$2,0))</f>
        <v/>
      </c>
      <c r="M27" s="40" t="str">
        <f>IF(VLOOKUP($A27,piš!$A$6:$BZ$160,piš!V$2,0)="","",VLOOKUP($A27,piš!$A$6:$BZ$160,piš!V$2,0))</f>
        <v/>
      </c>
      <c r="N27" s="40" t="str">
        <f>IF(VLOOKUP($A27,piš!$A$6:$BZ$160,piš!W$2,0)="","",VLOOKUP($A27,piš!$A$6:$BZ$160,piš!W$2,0))</f>
        <v/>
      </c>
      <c r="O27" s="40" t="str">
        <f>IF(VLOOKUP($A27,piš!$A$6:$BZ$160,piš!X$2,0)="","",VLOOKUP($A27,piš!$A$6:$BZ$160,piš!X$2,0))</f>
        <v/>
      </c>
      <c r="P27" s="40" t="str">
        <f>IF(VLOOKUP($A27,piš!$A$6:$BZ$160,piš!Y$2,0)="","",VLOOKUP($A27,piš!$A$6:$BZ$160,piš!Y$2,0))</f>
        <v/>
      </c>
      <c r="Q27" s="40" t="str">
        <f>IF(VLOOKUP($A27,piš!$A$6:$BZ$160,piš!Z$2,0)="","",VLOOKUP($A27,piš!$A$6:$BZ$160,piš!Z$2,0))</f>
        <v/>
      </c>
      <c r="R27" s="40" t="str">
        <f>IF(VLOOKUP($A27,piš!$A$6:$BZ$160,piš!AA$2,0)="","",VLOOKUP($A27,piš!$A$6:$BZ$160,piš!AA$2,0))</f>
        <v/>
      </c>
      <c r="S27" s="40" t="str">
        <f>IF(VLOOKUP($A27,piš!$A$6:$BZ$160,piš!AB$2,0)="","",VLOOKUP($A27,piš!$A$6:$BZ$160,piš!AB$2,0))</f>
        <v/>
      </c>
      <c r="T27" s="40" t="str">
        <f>IF(VLOOKUP($A27,piš!$A$6:$BZ$160,piš!AC$2,0)="","",VLOOKUP($A27,piš!$A$6:$BZ$160,piš!AC$2,0))</f>
        <v/>
      </c>
      <c r="U27" s="40" t="str">
        <f>IF(VLOOKUP($A27,piš!$A$6:$BZ$160,piš!AD$2,0)="","",VLOOKUP($A27,piš!$A$6:$BZ$160,piš!AD$2,0))</f>
        <v/>
      </c>
      <c r="V27" s="40" t="str">
        <f>IF(VLOOKUP($A27,piš!$A$6:$BZ$160,piš!AE$2,0)="","",VLOOKUP($A27,piš!$A$6:$BZ$160,piš!AE$2,0))</f>
        <v/>
      </c>
      <c r="W27" s="40" t="str">
        <f>IF(VLOOKUP($A27,piš!$A$6:$BZ$160,piš!AF$2,0)="","",VLOOKUP($A27,piš!$A$6:$BZ$160,piš!AF$2,0))</f>
        <v/>
      </c>
      <c r="X27" s="40" t="str">
        <f>IF(VLOOKUP($A27,piš!$A$6:$BZ$160,piš!AG$2,0)="","",VLOOKUP($A27,piš!$A$6:$BZ$160,piš!AG$2,0))</f>
        <v/>
      </c>
      <c r="Y27" s="40" t="str">
        <f>IF(VLOOKUP($A27,piš!$A$6:$BZ$160,piš!AH$2,0)="","",VLOOKUP($A27,piš!$A$6:$BZ$160,piš!AH$2,0))</f>
        <v/>
      </c>
      <c r="Z27" s="40" t="str">
        <f>IF(VLOOKUP($A27,piš!$A$6:$BZ$160,piš!AI$2,0)="","",VLOOKUP($A27,piš!$A$6:$BZ$160,piš!AI$2,0))</f>
        <v/>
      </c>
      <c r="AA27" s="40" t="str">
        <f>IF(VLOOKUP($A27,piš!$A$6:$BZ$160,piš!AJ$2,0)="","",VLOOKUP($A27,piš!$A$6:$BZ$160,piš!AJ$2,0))</f>
        <v/>
      </c>
      <c r="AB27" s="40" t="str">
        <f>IF(VLOOKUP($A27,piš!$A$6:$BZ$160,piš!AK$2,0)="","",VLOOKUP($A27,piš!$A$6:$BZ$160,piš!AK$2,0))</f>
        <v/>
      </c>
      <c r="AC27" s="40" t="str">
        <f>IF(VLOOKUP($A27,piš!$A$6:$BZ$160,piš!AL$2,0)="","",VLOOKUP($A27,piš!$A$6:$BZ$160,piš!AL$2,0))</f>
        <v/>
      </c>
      <c r="AD27" s="40" t="str">
        <f>IF(VLOOKUP($A27,piš!$A$6:$BZ$160,piš!AM$2,0)="","",VLOOKUP($A27,piš!$A$6:$BZ$160,piš!AM$2,0))</f>
        <v/>
      </c>
      <c r="AE27" s="40" t="str">
        <f>IF(VLOOKUP($A27,piš!$A$6:$BZ$160,piš!AN$2,0)="","",VLOOKUP($A27,piš!$A$6:$BZ$160,piš!AN$2,0))</f>
        <v/>
      </c>
      <c r="AF27" s="40" t="str">
        <f>IF(VLOOKUP($A27,piš!$A$6:$BZ$160,piš!AO$2,0)="","",VLOOKUP($A27,piš!$A$6:$BZ$160,piš!AO$2,0))</f>
        <v/>
      </c>
      <c r="AG27" s="40" t="str">
        <f>IF(VLOOKUP($A27,piš!$A$6:$BZ$160,piš!AP$2,0)="","",VLOOKUP($A27,piš!$A$6:$BZ$160,piš!AP$2,0))</f>
        <v/>
      </c>
      <c r="AH27" s="40" t="str">
        <f>IF(VLOOKUP($A27,piš!$A$6:$BZ$160,piš!AQ$2,0)="","",VLOOKUP($A27,piš!$A$6:$BZ$160,piš!AQ$2,0))</f>
        <v/>
      </c>
      <c r="AI27" s="40" t="str">
        <f>IF(VLOOKUP($A27,piš!$A$6:$BZ$160,piš!AR$2,0)="","",VLOOKUP($A27,piš!$A$6:$BZ$160,piš!AR$2,0))</f>
        <v/>
      </c>
    </row>
    <row r="28" spans="1:35" ht="12.75" customHeight="1" thickBot="1" x14ac:dyDescent="0.25">
      <c r="A28" s="55"/>
      <c r="B28" s="57"/>
      <c r="C28" s="29" t="str">
        <f>VLOOKUP($A27,piš!$A$6:$BZ$160,piš!I$2,0)</f>
        <v>JKL Desná</v>
      </c>
      <c r="D28" s="16"/>
      <c r="E28" s="53" t="e">
        <f>VLOOKUP($A28,piš!$A$6:$BZ$160,10,0)</f>
        <v>#N/A</v>
      </c>
      <c r="F28" s="30">
        <f>IF(VLOOKUP($A27,piš!$A$6:$BZ$160,piš!AS$2,0)="","",VLOOKUP($A27,piš!$A$6:$BZ$160,piš!AS$2,0))</f>
        <v>10</v>
      </c>
      <c r="G28" s="30">
        <f>IF(VLOOKUP($A27,piš!$A$6:$BZ$160,piš!AT$2,0)="","",VLOOKUP($A27,piš!$A$6:$BZ$160,piš!AT$2,0))</f>
        <v>7</v>
      </c>
      <c r="H28" s="30" t="str">
        <f>IF(VLOOKUP($A27,piš!$A$6:$BZ$160,piš!AU$2,0)="","",VLOOKUP($A27,piš!$A$6:$BZ$160,piš!AU$2,0))</f>
        <v/>
      </c>
      <c r="I28" s="30" t="str">
        <f>IF(VLOOKUP($A27,piš!$A$6:$BZ$160,piš!AV$2,0)="","",VLOOKUP($A27,piš!$A$6:$BZ$160,piš!AV$2,0))</f>
        <v/>
      </c>
      <c r="J28" s="30" t="str">
        <f>IF(VLOOKUP($A27,piš!$A$6:$BZ$160,piš!AW$2,0)="","",VLOOKUP($A27,piš!$A$6:$BZ$160,piš!AW$2,0))</f>
        <v/>
      </c>
      <c r="K28" s="30" t="str">
        <f>IF(VLOOKUP($A27,piš!$A$6:$BZ$160,piš!AX$2,0)="","",VLOOKUP($A27,piš!$A$6:$BZ$160,piš!AX$2,0))</f>
        <v/>
      </c>
      <c r="L28" s="30" t="str">
        <f>IF(VLOOKUP($A27,piš!$A$6:$BZ$160,piš!AY$2,0)="","",VLOOKUP($A27,piš!$A$6:$BZ$160,piš!AY$2,0))</f>
        <v/>
      </c>
      <c r="M28" s="30" t="str">
        <f>IF(VLOOKUP($A27,piš!$A$6:$BZ$160,piš!AZ$2,0)="","",VLOOKUP($A27,piš!$A$6:$BZ$160,piš!AZ$2,0))</f>
        <v/>
      </c>
      <c r="N28" s="30" t="str">
        <f>IF(VLOOKUP($A27,piš!$A$6:$BZ$160,piš!BA$2,0)="","",VLOOKUP($A27,piš!$A$6:$BZ$160,piš!BA$2,0))</f>
        <v/>
      </c>
      <c r="O28" s="30" t="str">
        <f>IF(VLOOKUP($A27,piš!$A$6:$BZ$160,piš!BB$2,0)="","",VLOOKUP($A27,piš!$A$6:$BZ$160,piš!BB$2,0))</f>
        <v/>
      </c>
      <c r="P28" s="30" t="str">
        <f>IF(VLOOKUP($A27,piš!$A$6:$BZ$160,piš!BC$2,0)="","",VLOOKUP($A27,piš!$A$6:$BZ$160,piš!BC$2,0))</f>
        <v/>
      </c>
      <c r="Q28" s="30" t="str">
        <f>IF(VLOOKUP($A27,piš!$A$6:$BZ$160,piš!BD$2,0)="","",VLOOKUP($A27,piš!$A$6:$BZ$160,piš!BD$2,0))</f>
        <v/>
      </c>
      <c r="R28" s="30" t="str">
        <f>IF(VLOOKUP($A27,piš!$A$6:$BZ$160,piš!BE$2,0)="","",VLOOKUP($A27,piš!$A$6:$BZ$160,piš!BE$2,0))</f>
        <v/>
      </c>
      <c r="S28" s="30" t="str">
        <f>IF(VLOOKUP($A27,piš!$A$6:$BZ$160,piš!BF$2,0)="","",VLOOKUP($A27,piš!$A$6:$BZ$160,piš!BF$2,0))</f>
        <v/>
      </c>
      <c r="T28" s="30" t="str">
        <f>IF(VLOOKUP($A27,piš!$A$6:$BZ$160,piš!BG$2,0)="","",VLOOKUP($A27,piš!$A$6:$BZ$160,piš!BG$2,0))</f>
        <v/>
      </c>
      <c r="U28" s="30" t="str">
        <f>IF(VLOOKUP($A27,piš!$A$6:$BZ$160,piš!BH$2,0)="","",VLOOKUP($A27,piš!$A$6:$BZ$160,piš!BH$2,0))</f>
        <v/>
      </c>
      <c r="V28" s="30" t="str">
        <f>IF(VLOOKUP($A27,piš!$A$6:$BZ$160,piš!BI$2,0)="","",VLOOKUP($A27,piš!$A$6:$BZ$160,piš!BI$2,0))</f>
        <v/>
      </c>
      <c r="W28" s="30" t="str">
        <f>IF(VLOOKUP($A27,piš!$A$6:$BZ$160,piš!BJ$2,0)="","",VLOOKUP($A27,piš!$A$6:$BZ$160,piš!BJ$2,0))</f>
        <v/>
      </c>
      <c r="X28" s="30" t="str">
        <f>IF(VLOOKUP($A27,piš!$A$6:$BZ$160,piš!BK$2,0)="","",VLOOKUP($A27,piš!$A$6:$BZ$160,piš!BK$2,0))</f>
        <v/>
      </c>
      <c r="Y28" s="30" t="str">
        <f>IF(VLOOKUP($A27,piš!$A$6:$BZ$160,piš!BL$2,0)="","",VLOOKUP($A27,piš!$A$6:$BZ$160,piš!BL$2,0))</f>
        <v/>
      </c>
      <c r="Z28" s="30" t="str">
        <f>IF(VLOOKUP($A27,piš!$A$6:$BZ$160,piš!BM$2,0)="","",VLOOKUP($A27,piš!$A$6:$BZ$160,piš!BM$2,0))</f>
        <v/>
      </c>
      <c r="AA28" s="30" t="str">
        <f>IF(VLOOKUP($A27,piš!$A$6:$BZ$160,piš!BN$2,0)="","",VLOOKUP($A27,piš!$A$6:$BZ$160,piš!BN$2,0))</f>
        <v/>
      </c>
      <c r="AB28" s="30" t="str">
        <f>IF(VLOOKUP($A27,piš!$A$6:$BZ$160,piš!BO$2,0)="","",VLOOKUP($A27,piš!$A$6:$BZ$160,piš!BO$2,0))</f>
        <v/>
      </c>
      <c r="AC28" s="30" t="str">
        <f>IF(VLOOKUP($A27,piš!$A$6:$BZ$160,piš!BP$2,0)="","",VLOOKUP($A27,piš!$A$6:$BZ$160,piš!BP$2,0))</f>
        <v/>
      </c>
      <c r="AD28" s="30" t="str">
        <f>IF(VLOOKUP($A27,piš!$A$6:$BZ$160,piš!BQ$2,0)="","",VLOOKUP($A27,piš!$A$6:$BZ$160,piš!BQ$2,0))</f>
        <v/>
      </c>
      <c r="AE28" s="30" t="str">
        <f>IF(VLOOKUP($A27,piš!$A$6:$BZ$160,piš!BR$2,0)="","",VLOOKUP($A27,piš!$A$6:$BZ$160,piš!BR$2,0))</f>
        <v/>
      </c>
      <c r="AF28" s="30" t="str">
        <f>IF(VLOOKUP($A27,piš!$A$6:$BZ$160,piš!BS$2,0)="","",VLOOKUP($A27,piš!$A$6:$BZ$160,piš!BS$2,0))</f>
        <v/>
      </c>
      <c r="AG28" s="30" t="str">
        <f>IF(VLOOKUP($A27,piš!$A$6:$BZ$160,piš!BT$2,0)="","",VLOOKUP($A27,piš!$A$6:$BZ$160,piš!BT$2,0))</f>
        <v/>
      </c>
      <c r="AH28" s="30" t="str">
        <f>IF(VLOOKUP($A27,piš!$A$6:$BZ$160,piš!BU$2,0)="","",VLOOKUP($A27,piš!$A$6:$BZ$160,piš!BU$2,0))</f>
        <v/>
      </c>
      <c r="AI28" s="30" t="str">
        <f>IF(VLOOKUP($A27,piš!$A$6:$BZ$160,piš!BV$2,0)="","",VLOOKUP($A27,piš!$A$6:$BZ$160,piš!BV$2,0))</f>
        <v/>
      </c>
    </row>
    <row r="29" spans="1:35" ht="12.75" customHeight="1" x14ac:dyDescent="0.2">
      <c r="A29" s="54">
        <f>1+A27</f>
        <v>7</v>
      </c>
      <c r="B29" s="56">
        <f>VLOOKUP($A29,piš!$A$6:$BZ$160,piš!K$2,0)</f>
        <v>7</v>
      </c>
      <c r="C29" s="27" t="str">
        <f>VLOOKUP($A29,piš!$A$6:$BZ$160,piš!H$2,0)</f>
        <v>Svoboda Jiří</v>
      </c>
      <c r="D29" s="28">
        <f>VLOOKUP($A29,piš!$A$6:$BZ$160,piš!J$2,0)</f>
        <v>2005</v>
      </c>
      <c r="E29" s="52">
        <f>VLOOKUP($A29,piš!$A$6:$BZ$160,piš!L$2,0)</f>
        <v>302.3</v>
      </c>
      <c r="F29" s="40">
        <f>IF(VLOOKUP($A29,piš!$A$6:$BZ$160,piš!O$2,0)="","",VLOOKUP($A29,piš!$A$6:$BZ$160,piš!O$2,0))</f>
        <v>132.5</v>
      </c>
      <c r="G29" s="40">
        <f>IF(VLOOKUP($A29,piš!$A$6:$BZ$160,piš!P$2,0)="","",VLOOKUP($A29,piš!$A$6:$BZ$160,piš!P$2,0))</f>
        <v>169.8</v>
      </c>
      <c r="H29" s="40" t="str">
        <f>IF(VLOOKUP($A29,piš!$A$6:$BZ$160,piš!Q$2,0)="","",VLOOKUP($A29,piš!$A$6:$BZ$160,piš!Q$2,0))</f>
        <v/>
      </c>
      <c r="I29" s="40" t="str">
        <f>IF(VLOOKUP($A29,piš!$A$6:$BZ$160,piš!R$2,0)="","",VLOOKUP($A29,piš!$A$6:$BZ$160,piš!R$2,0))</f>
        <v/>
      </c>
      <c r="J29" s="40" t="str">
        <f>IF(VLOOKUP($A29,piš!$A$6:$BZ$160,piš!S$2,0)="","",VLOOKUP($A29,piš!$A$6:$BZ$160,piš!S$2,0))</f>
        <v/>
      </c>
      <c r="K29" s="40" t="str">
        <f>IF(VLOOKUP($A29,piš!$A$6:$BZ$160,piš!T$2,0)="","",VLOOKUP($A29,piš!$A$6:$BZ$160,piš!T$2,0))</f>
        <v/>
      </c>
      <c r="L29" s="40" t="str">
        <f>IF(VLOOKUP($A29,piš!$A$6:$BZ$160,piš!U$2,0)="","",VLOOKUP($A29,piš!$A$6:$BZ$160,piš!U$2,0))</f>
        <v/>
      </c>
      <c r="M29" s="40" t="str">
        <f>IF(VLOOKUP($A29,piš!$A$6:$BZ$160,piš!V$2,0)="","",VLOOKUP($A29,piš!$A$6:$BZ$160,piš!V$2,0))</f>
        <v/>
      </c>
      <c r="N29" s="40" t="str">
        <f>IF(VLOOKUP($A29,piš!$A$6:$BZ$160,piš!W$2,0)="","",VLOOKUP($A29,piš!$A$6:$BZ$160,piš!W$2,0))</f>
        <v/>
      </c>
      <c r="O29" s="40" t="str">
        <f>IF(VLOOKUP($A29,piš!$A$6:$BZ$160,piš!X$2,0)="","",VLOOKUP($A29,piš!$A$6:$BZ$160,piš!X$2,0))</f>
        <v/>
      </c>
      <c r="P29" s="40" t="str">
        <f>IF(VLOOKUP($A29,piš!$A$6:$BZ$160,piš!Y$2,0)="","",VLOOKUP($A29,piš!$A$6:$BZ$160,piš!Y$2,0))</f>
        <v/>
      </c>
      <c r="Q29" s="40" t="str">
        <f>IF(VLOOKUP($A29,piš!$A$6:$BZ$160,piš!Z$2,0)="","",VLOOKUP($A29,piš!$A$6:$BZ$160,piš!Z$2,0))</f>
        <v/>
      </c>
      <c r="R29" s="40" t="str">
        <f>IF(VLOOKUP($A29,piš!$A$6:$BZ$160,piš!AA$2,0)="","",VLOOKUP($A29,piš!$A$6:$BZ$160,piš!AA$2,0))</f>
        <v/>
      </c>
      <c r="S29" s="40" t="str">
        <f>IF(VLOOKUP($A29,piš!$A$6:$BZ$160,piš!AB$2,0)="","",VLOOKUP($A29,piš!$A$6:$BZ$160,piš!AB$2,0))</f>
        <v/>
      </c>
      <c r="T29" s="40" t="str">
        <f>IF(VLOOKUP($A29,piš!$A$6:$BZ$160,piš!AC$2,0)="","",VLOOKUP($A29,piš!$A$6:$BZ$160,piš!AC$2,0))</f>
        <v/>
      </c>
      <c r="U29" s="40" t="str">
        <f>IF(VLOOKUP($A29,piš!$A$6:$BZ$160,piš!AD$2,0)="","",VLOOKUP($A29,piš!$A$6:$BZ$160,piš!AD$2,0))</f>
        <v/>
      </c>
      <c r="V29" s="40" t="str">
        <f>IF(VLOOKUP($A29,piš!$A$6:$BZ$160,piš!AE$2,0)="","",VLOOKUP($A29,piš!$A$6:$BZ$160,piš!AE$2,0))</f>
        <v/>
      </c>
      <c r="W29" s="40" t="str">
        <f>IF(VLOOKUP($A29,piš!$A$6:$BZ$160,piš!AF$2,0)="","",VLOOKUP($A29,piš!$A$6:$BZ$160,piš!AF$2,0))</f>
        <v/>
      </c>
      <c r="X29" s="40" t="str">
        <f>IF(VLOOKUP($A29,piš!$A$6:$BZ$160,piš!AG$2,0)="","",VLOOKUP($A29,piš!$A$6:$BZ$160,piš!AG$2,0))</f>
        <v/>
      </c>
      <c r="Y29" s="40" t="str">
        <f>IF(VLOOKUP($A29,piš!$A$6:$BZ$160,piš!AH$2,0)="","",VLOOKUP($A29,piš!$A$6:$BZ$160,piš!AH$2,0))</f>
        <v/>
      </c>
      <c r="Z29" s="40" t="str">
        <f>IF(VLOOKUP($A29,piš!$A$6:$BZ$160,piš!AI$2,0)="","",VLOOKUP($A29,piš!$A$6:$BZ$160,piš!AI$2,0))</f>
        <v/>
      </c>
      <c r="AA29" s="40" t="str">
        <f>IF(VLOOKUP($A29,piš!$A$6:$BZ$160,piš!AJ$2,0)="","",VLOOKUP($A29,piš!$A$6:$BZ$160,piš!AJ$2,0))</f>
        <v/>
      </c>
      <c r="AB29" s="40" t="str">
        <f>IF(VLOOKUP($A29,piš!$A$6:$BZ$160,piš!AK$2,0)="","",VLOOKUP($A29,piš!$A$6:$BZ$160,piš!AK$2,0))</f>
        <v/>
      </c>
      <c r="AC29" s="40" t="str">
        <f>IF(VLOOKUP($A29,piš!$A$6:$BZ$160,piš!AL$2,0)="","",VLOOKUP($A29,piš!$A$6:$BZ$160,piš!AL$2,0))</f>
        <v/>
      </c>
      <c r="AD29" s="40" t="str">
        <f>IF(VLOOKUP($A29,piš!$A$6:$BZ$160,piš!AM$2,0)="","",VLOOKUP($A29,piš!$A$6:$BZ$160,piš!AM$2,0))</f>
        <v/>
      </c>
      <c r="AE29" s="40" t="str">
        <f>IF(VLOOKUP($A29,piš!$A$6:$BZ$160,piš!AN$2,0)="","",VLOOKUP($A29,piš!$A$6:$BZ$160,piš!AN$2,0))</f>
        <v/>
      </c>
      <c r="AF29" s="40" t="str">
        <f>IF(VLOOKUP($A29,piš!$A$6:$BZ$160,piš!AO$2,0)="","",VLOOKUP($A29,piš!$A$6:$BZ$160,piš!AO$2,0))</f>
        <v/>
      </c>
      <c r="AG29" s="40" t="str">
        <f>IF(VLOOKUP($A29,piš!$A$6:$BZ$160,piš!AP$2,0)="","",VLOOKUP($A29,piš!$A$6:$BZ$160,piš!AP$2,0))</f>
        <v/>
      </c>
      <c r="AH29" s="40" t="str">
        <f>IF(VLOOKUP($A29,piš!$A$6:$BZ$160,piš!AQ$2,0)="","",VLOOKUP($A29,piš!$A$6:$BZ$160,piš!AQ$2,0))</f>
        <v/>
      </c>
      <c r="AI29" s="40" t="str">
        <f>IF(VLOOKUP($A29,piš!$A$6:$BZ$160,piš!AR$2,0)="","",VLOOKUP($A29,piš!$A$6:$BZ$160,piš!AR$2,0))</f>
        <v/>
      </c>
    </row>
    <row r="30" spans="1:35" ht="12.75" customHeight="1" thickBot="1" x14ac:dyDescent="0.25">
      <c r="A30" s="55"/>
      <c r="B30" s="57"/>
      <c r="C30" s="29" t="str">
        <f>VLOOKUP($A29,piš!$A$6:$BZ$160,piš!I$2,0)</f>
        <v>SK Nové Město n. M.</v>
      </c>
      <c r="D30" s="16"/>
      <c r="E30" s="53" t="e">
        <f>VLOOKUP($A30,piš!$A$6:$BZ$160,10,0)</f>
        <v>#N/A</v>
      </c>
      <c r="F30" s="30">
        <f>IF(VLOOKUP($A29,piš!$A$6:$BZ$160,piš!AS$2,0)="","",VLOOKUP($A29,piš!$A$6:$BZ$160,piš!AS$2,0))</f>
        <v>9</v>
      </c>
      <c r="G30" s="30">
        <f>IF(VLOOKUP($A29,piš!$A$6:$BZ$160,piš!AT$2,0)="","",VLOOKUP($A29,piš!$A$6:$BZ$160,piš!AT$2,0))</f>
        <v>9</v>
      </c>
      <c r="H30" s="30" t="str">
        <f>IF(VLOOKUP($A29,piš!$A$6:$BZ$160,piš!AU$2,0)="","",VLOOKUP($A29,piš!$A$6:$BZ$160,piš!AU$2,0))</f>
        <v/>
      </c>
      <c r="I30" s="30" t="str">
        <f>IF(VLOOKUP($A29,piš!$A$6:$BZ$160,piš!AV$2,0)="","",VLOOKUP($A29,piš!$A$6:$BZ$160,piš!AV$2,0))</f>
        <v/>
      </c>
      <c r="J30" s="30" t="str">
        <f>IF(VLOOKUP($A29,piš!$A$6:$BZ$160,piš!AW$2,0)="","",VLOOKUP($A29,piš!$A$6:$BZ$160,piš!AW$2,0))</f>
        <v/>
      </c>
      <c r="K30" s="30" t="str">
        <f>IF(VLOOKUP($A29,piš!$A$6:$BZ$160,piš!AX$2,0)="","",VLOOKUP($A29,piš!$A$6:$BZ$160,piš!AX$2,0))</f>
        <v/>
      </c>
      <c r="L30" s="30" t="str">
        <f>IF(VLOOKUP($A29,piš!$A$6:$BZ$160,piš!AY$2,0)="","",VLOOKUP($A29,piš!$A$6:$BZ$160,piš!AY$2,0))</f>
        <v/>
      </c>
      <c r="M30" s="30" t="str">
        <f>IF(VLOOKUP($A29,piš!$A$6:$BZ$160,piš!AZ$2,0)="","",VLOOKUP($A29,piš!$A$6:$BZ$160,piš!AZ$2,0))</f>
        <v/>
      </c>
      <c r="N30" s="30" t="str">
        <f>IF(VLOOKUP($A29,piš!$A$6:$BZ$160,piš!BA$2,0)="","",VLOOKUP($A29,piš!$A$6:$BZ$160,piš!BA$2,0))</f>
        <v/>
      </c>
      <c r="O30" s="30" t="str">
        <f>IF(VLOOKUP($A29,piš!$A$6:$BZ$160,piš!BB$2,0)="","",VLOOKUP($A29,piš!$A$6:$BZ$160,piš!BB$2,0))</f>
        <v/>
      </c>
      <c r="P30" s="30" t="str">
        <f>IF(VLOOKUP($A29,piš!$A$6:$BZ$160,piš!BC$2,0)="","",VLOOKUP($A29,piš!$A$6:$BZ$160,piš!BC$2,0))</f>
        <v/>
      </c>
      <c r="Q30" s="30" t="str">
        <f>IF(VLOOKUP($A29,piš!$A$6:$BZ$160,piš!BD$2,0)="","",VLOOKUP($A29,piš!$A$6:$BZ$160,piš!BD$2,0))</f>
        <v/>
      </c>
      <c r="R30" s="30" t="str">
        <f>IF(VLOOKUP($A29,piš!$A$6:$BZ$160,piš!BE$2,0)="","",VLOOKUP($A29,piš!$A$6:$BZ$160,piš!BE$2,0))</f>
        <v/>
      </c>
      <c r="S30" s="30" t="str">
        <f>IF(VLOOKUP($A29,piš!$A$6:$BZ$160,piš!BF$2,0)="","",VLOOKUP($A29,piš!$A$6:$BZ$160,piš!BF$2,0))</f>
        <v/>
      </c>
      <c r="T30" s="30" t="str">
        <f>IF(VLOOKUP($A29,piš!$A$6:$BZ$160,piš!BG$2,0)="","",VLOOKUP($A29,piš!$A$6:$BZ$160,piš!BG$2,0))</f>
        <v/>
      </c>
      <c r="U30" s="30" t="str">
        <f>IF(VLOOKUP($A29,piš!$A$6:$BZ$160,piš!BH$2,0)="","",VLOOKUP($A29,piš!$A$6:$BZ$160,piš!BH$2,0))</f>
        <v/>
      </c>
      <c r="V30" s="30" t="str">
        <f>IF(VLOOKUP($A29,piš!$A$6:$BZ$160,piš!BI$2,0)="","",VLOOKUP($A29,piš!$A$6:$BZ$160,piš!BI$2,0))</f>
        <v/>
      </c>
      <c r="W30" s="30" t="str">
        <f>IF(VLOOKUP($A29,piš!$A$6:$BZ$160,piš!BJ$2,0)="","",VLOOKUP($A29,piš!$A$6:$BZ$160,piš!BJ$2,0))</f>
        <v/>
      </c>
      <c r="X30" s="30" t="str">
        <f>IF(VLOOKUP($A29,piš!$A$6:$BZ$160,piš!BK$2,0)="","",VLOOKUP($A29,piš!$A$6:$BZ$160,piš!BK$2,0))</f>
        <v/>
      </c>
      <c r="Y30" s="30" t="str">
        <f>IF(VLOOKUP($A29,piš!$A$6:$BZ$160,piš!BL$2,0)="","",VLOOKUP($A29,piš!$A$6:$BZ$160,piš!BL$2,0))</f>
        <v/>
      </c>
      <c r="Z30" s="30" t="str">
        <f>IF(VLOOKUP($A29,piš!$A$6:$BZ$160,piš!BM$2,0)="","",VLOOKUP($A29,piš!$A$6:$BZ$160,piš!BM$2,0))</f>
        <v/>
      </c>
      <c r="AA30" s="30" t="str">
        <f>IF(VLOOKUP($A29,piš!$A$6:$BZ$160,piš!BN$2,0)="","",VLOOKUP($A29,piš!$A$6:$BZ$160,piš!BN$2,0))</f>
        <v/>
      </c>
      <c r="AB30" s="30" t="str">
        <f>IF(VLOOKUP($A29,piš!$A$6:$BZ$160,piš!BO$2,0)="","",VLOOKUP($A29,piš!$A$6:$BZ$160,piš!BO$2,0))</f>
        <v/>
      </c>
      <c r="AC30" s="30" t="str">
        <f>IF(VLOOKUP($A29,piš!$A$6:$BZ$160,piš!BP$2,0)="","",VLOOKUP($A29,piš!$A$6:$BZ$160,piš!BP$2,0))</f>
        <v/>
      </c>
      <c r="AD30" s="30" t="str">
        <f>IF(VLOOKUP($A29,piš!$A$6:$BZ$160,piš!BQ$2,0)="","",VLOOKUP($A29,piš!$A$6:$BZ$160,piš!BQ$2,0))</f>
        <v/>
      </c>
      <c r="AE30" s="30" t="str">
        <f>IF(VLOOKUP($A29,piš!$A$6:$BZ$160,piš!BR$2,0)="","",VLOOKUP($A29,piš!$A$6:$BZ$160,piš!BR$2,0))</f>
        <v/>
      </c>
      <c r="AF30" s="30" t="str">
        <f>IF(VLOOKUP($A29,piš!$A$6:$BZ$160,piš!BS$2,0)="","",VLOOKUP($A29,piš!$A$6:$BZ$160,piš!BS$2,0))</f>
        <v/>
      </c>
      <c r="AG30" s="30" t="str">
        <f>IF(VLOOKUP($A29,piš!$A$6:$BZ$160,piš!BT$2,0)="","",VLOOKUP($A29,piš!$A$6:$BZ$160,piš!BT$2,0))</f>
        <v/>
      </c>
      <c r="AH30" s="30" t="str">
        <f>IF(VLOOKUP($A29,piš!$A$6:$BZ$160,piš!BU$2,0)="","",VLOOKUP($A29,piš!$A$6:$BZ$160,piš!BU$2,0))</f>
        <v/>
      </c>
      <c r="AI30" s="30" t="str">
        <f>IF(VLOOKUP($A29,piš!$A$6:$BZ$160,piš!BV$2,0)="","",VLOOKUP($A29,piš!$A$6:$BZ$160,piš!BV$2,0))</f>
        <v/>
      </c>
    </row>
    <row r="31" spans="1:35" ht="12.75" customHeight="1" x14ac:dyDescent="0.2">
      <c r="A31" s="54">
        <f t="shared" ref="A31:A93" si="0">1+A29</f>
        <v>8</v>
      </c>
      <c r="B31" s="56">
        <f>VLOOKUP($A31,piš!$A$6:$BZ$160,piš!K$2,0)</f>
        <v>8</v>
      </c>
      <c r="C31" s="27" t="str">
        <f>VLOOKUP($A31,piš!$A$6:$BZ$160,piš!H$2,0)</f>
        <v>Šikola Matěj</v>
      </c>
      <c r="D31" s="28">
        <f>VLOOKUP($A31,piš!$A$6:$BZ$160,piš!J$2,0)</f>
        <v>2005</v>
      </c>
      <c r="E31" s="52">
        <f>VLOOKUP($A31,piš!$A$6:$BZ$160,piš!L$2,0)</f>
        <v>298.20000000000005</v>
      </c>
      <c r="F31" s="40">
        <f>IF(VLOOKUP($A31,piš!$A$6:$BZ$160,piš!O$2,0)="","",VLOOKUP($A31,piš!$A$6:$BZ$160,piš!O$2,0))</f>
        <v>140.30000000000001</v>
      </c>
      <c r="G31" s="40">
        <f>IF(VLOOKUP($A31,piš!$A$6:$BZ$160,piš!P$2,0)="","",VLOOKUP($A31,piš!$A$6:$BZ$160,piš!P$2,0))</f>
        <v>157.9</v>
      </c>
      <c r="H31" s="40" t="str">
        <f>IF(VLOOKUP($A31,piš!$A$6:$BZ$160,piš!Q$2,0)="","",VLOOKUP($A31,piš!$A$6:$BZ$160,piš!Q$2,0))</f>
        <v/>
      </c>
      <c r="I31" s="40" t="str">
        <f>IF(VLOOKUP($A31,piš!$A$6:$BZ$160,piš!R$2,0)="","",VLOOKUP($A31,piš!$A$6:$BZ$160,piš!R$2,0))</f>
        <v/>
      </c>
      <c r="J31" s="40" t="str">
        <f>IF(VLOOKUP($A31,piš!$A$6:$BZ$160,piš!S$2,0)="","",VLOOKUP($A31,piš!$A$6:$BZ$160,piš!S$2,0))</f>
        <v/>
      </c>
      <c r="K31" s="40" t="str">
        <f>IF(VLOOKUP($A31,piš!$A$6:$BZ$160,piš!T$2,0)="","",VLOOKUP($A31,piš!$A$6:$BZ$160,piš!T$2,0))</f>
        <v/>
      </c>
      <c r="L31" s="40" t="str">
        <f>IF(VLOOKUP($A31,piš!$A$6:$BZ$160,piš!U$2,0)="","",VLOOKUP($A31,piš!$A$6:$BZ$160,piš!U$2,0))</f>
        <v/>
      </c>
      <c r="M31" s="40" t="str">
        <f>IF(VLOOKUP($A31,piš!$A$6:$BZ$160,piš!V$2,0)="","",VLOOKUP($A31,piš!$A$6:$BZ$160,piš!V$2,0))</f>
        <v/>
      </c>
      <c r="N31" s="40" t="str">
        <f>IF(VLOOKUP($A31,piš!$A$6:$BZ$160,piš!W$2,0)="","",VLOOKUP($A31,piš!$A$6:$BZ$160,piš!W$2,0))</f>
        <v/>
      </c>
      <c r="O31" s="40" t="str">
        <f>IF(VLOOKUP($A31,piš!$A$6:$BZ$160,piš!X$2,0)="","",VLOOKUP($A31,piš!$A$6:$BZ$160,piš!X$2,0))</f>
        <v/>
      </c>
      <c r="P31" s="40" t="str">
        <f>IF(VLOOKUP($A31,piš!$A$6:$BZ$160,piš!Y$2,0)="","",VLOOKUP($A31,piš!$A$6:$BZ$160,piš!Y$2,0))</f>
        <v/>
      </c>
      <c r="Q31" s="40" t="str">
        <f>IF(VLOOKUP($A31,piš!$A$6:$BZ$160,piš!Z$2,0)="","",VLOOKUP($A31,piš!$A$6:$BZ$160,piš!Z$2,0))</f>
        <v/>
      </c>
      <c r="R31" s="40" t="str">
        <f>IF(VLOOKUP($A31,piš!$A$6:$BZ$160,piš!AA$2,0)="","",VLOOKUP($A31,piš!$A$6:$BZ$160,piš!AA$2,0))</f>
        <v/>
      </c>
      <c r="S31" s="40" t="str">
        <f>IF(VLOOKUP($A31,piš!$A$6:$BZ$160,piš!AB$2,0)="","",VLOOKUP($A31,piš!$A$6:$BZ$160,piš!AB$2,0))</f>
        <v/>
      </c>
      <c r="T31" s="40" t="str">
        <f>IF(VLOOKUP($A31,piš!$A$6:$BZ$160,piš!AC$2,0)="","",VLOOKUP($A31,piš!$A$6:$BZ$160,piš!AC$2,0))</f>
        <v/>
      </c>
      <c r="U31" s="40" t="str">
        <f>IF(VLOOKUP($A31,piš!$A$6:$BZ$160,piš!AD$2,0)="","",VLOOKUP($A31,piš!$A$6:$BZ$160,piš!AD$2,0))</f>
        <v/>
      </c>
      <c r="V31" s="40" t="str">
        <f>IF(VLOOKUP($A31,piš!$A$6:$BZ$160,piš!AE$2,0)="","",VLOOKUP($A31,piš!$A$6:$BZ$160,piš!AE$2,0))</f>
        <v/>
      </c>
      <c r="W31" s="40" t="str">
        <f>IF(VLOOKUP($A31,piš!$A$6:$BZ$160,piš!AF$2,0)="","",VLOOKUP($A31,piš!$A$6:$BZ$160,piš!AF$2,0))</f>
        <v/>
      </c>
      <c r="X31" s="40" t="str">
        <f>IF(VLOOKUP($A31,piš!$A$6:$BZ$160,piš!AG$2,0)="","",VLOOKUP($A31,piš!$A$6:$BZ$160,piš!AG$2,0))</f>
        <v/>
      </c>
      <c r="Y31" s="40" t="str">
        <f>IF(VLOOKUP($A31,piš!$A$6:$BZ$160,piš!AH$2,0)="","",VLOOKUP($A31,piš!$A$6:$BZ$160,piš!AH$2,0))</f>
        <v/>
      </c>
      <c r="Z31" s="40" t="str">
        <f>IF(VLOOKUP($A31,piš!$A$6:$BZ$160,piš!AI$2,0)="","",VLOOKUP($A31,piš!$A$6:$BZ$160,piš!AI$2,0))</f>
        <v/>
      </c>
      <c r="AA31" s="40" t="str">
        <f>IF(VLOOKUP($A31,piš!$A$6:$BZ$160,piš!AJ$2,0)="","",VLOOKUP($A31,piš!$A$6:$BZ$160,piš!AJ$2,0))</f>
        <v/>
      </c>
      <c r="AB31" s="40" t="str">
        <f>IF(VLOOKUP($A31,piš!$A$6:$BZ$160,piš!AK$2,0)="","",VLOOKUP($A31,piš!$A$6:$BZ$160,piš!AK$2,0))</f>
        <v/>
      </c>
      <c r="AC31" s="40" t="str">
        <f>IF(VLOOKUP($A31,piš!$A$6:$BZ$160,piš!AL$2,0)="","",VLOOKUP($A31,piš!$A$6:$BZ$160,piš!AL$2,0))</f>
        <v/>
      </c>
      <c r="AD31" s="40" t="str">
        <f>IF(VLOOKUP($A31,piš!$A$6:$BZ$160,piš!AM$2,0)="","",VLOOKUP($A31,piš!$A$6:$BZ$160,piš!AM$2,0))</f>
        <v/>
      </c>
      <c r="AE31" s="40" t="str">
        <f>IF(VLOOKUP($A31,piš!$A$6:$BZ$160,piš!AN$2,0)="","",VLOOKUP($A31,piš!$A$6:$BZ$160,piš!AN$2,0))</f>
        <v/>
      </c>
      <c r="AF31" s="40" t="str">
        <f>IF(VLOOKUP($A31,piš!$A$6:$BZ$160,piš!AO$2,0)="","",VLOOKUP($A31,piš!$A$6:$BZ$160,piš!AO$2,0))</f>
        <v/>
      </c>
      <c r="AG31" s="40" t="str">
        <f>IF(VLOOKUP($A31,piš!$A$6:$BZ$160,piš!AP$2,0)="","",VLOOKUP($A31,piš!$A$6:$BZ$160,piš!AP$2,0))</f>
        <v/>
      </c>
      <c r="AH31" s="40" t="str">
        <f>IF(VLOOKUP($A31,piš!$A$6:$BZ$160,piš!AQ$2,0)="","",VLOOKUP($A31,piš!$A$6:$BZ$160,piš!AQ$2,0))</f>
        <v/>
      </c>
      <c r="AI31" s="40" t="str">
        <f>IF(VLOOKUP($A31,piš!$A$6:$BZ$160,piš!AR$2,0)="","",VLOOKUP($A31,piš!$A$6:$BZ$160,piš!AR$2,0))</f>
        <v/>
      </c>
    </row>
    <row r="32" spans="1:35" ht="12.75" customHeight="1" thickBot="1" x14ac:dyDescent="0.25">
      <c r="A32" s="55"/>
      <c r="B32" s="57"/>
      <c r="C32" s="29" t="str">
        <f>VLOOKUP($A31,piš!$A$6:$BZ$160,piš!I$2,0)</f>
        <v>SK JEŠTĚD Liberec</v>
      </c>
      <c r="D32" s="16"/>
      <c r="E32" s="53" t="e">
        <f>VLOOKUP($A32,piš!$A$6:$BZ$160,10,0)</f>
        <v>#N/A</v>
      </c>
      <c r="F32" s="30">
        <f>IF(VLOOKUP($A31,piš!$A$6:$BZ$160,piš!AS$2,0)="","",VLOOKUP($A31,piš!$A$6:$BZ$160,piš!AS$2,0))</f>
        <v>7</v>
      </c>
      <c r="G32" s="30">
        <f>IF(VLOOKUP($A31,piš!$A$6:$BZ$160,piš!AT$2,0)="","",VLOOKUP($A31,piš!$A$6:$BZ$160,piš!AT$2,0))</f>
        <v>13</v>
      </c>
      <c r="H32" s="30" t="str">
        <f>IF(VLOOKUP($A31,piš!$A$6:$BZ$160,piš!AU$2,0)="","",VLOOKUP($A31,piš!$A$6:$BZ$160,piš!AU$2,0))</f>
        <v/>
      </c>
      <c r="I32" s="30" t="str">
        <f>IF(VLOOKUP($A31,piš!$A$6:$BZ$160,piš!AV$2,0)="","",VLOOKUP($A31,piš!$A$6:$BZ$160,piš!AV$2,0))</f>
        <v/>
      </c>
      <c r="J32" s="30" t="str">
        <f>IF(VLOOKUP($A31,piš!$A$6:$BZ$160,piš!AW$2,0)="","",VLOOKUP($A31,piš!$A$6:$BZ$160,piš!AW$2,0))</f>
        <v/>
      </c>
      <c r="K32" s="30" t="str">
        <f>IF(VLOOKUP($A31,piš!$A$6:$BZ$160,piš!AX$2,0)="","",VLOOKUP($A31,piš!$A$6:$BZ$160,piš!AX$2,0))</f>
        <v/>
      </c>
      <c r="L32" s="30" t="str">
        <f>IF(VLOOKUP($A31,piš!$A$6:$BZ$160,piš!AY$2,0)="","",VLOOKUP($A31,piš!$A$6:$BZ$160,piš!AY$2,0))</f>
        <v/>
      </c>
      <c r="M32" s="30" t="str">
        <f>IF(VLOOKUP($A31,piš!$A$6:$BZ$160,piš!AZ$2,0)="","",VLOOKUP($A31,piš!$A$6:$BZ$160,piš!AZ$2,0))</f>
        <v/>
      </c>
      <c r="N32" s="30" t="str">
        <f>IF(VLOOKUP($A31,piš!$A$6:$BZ$160,piš!BA$2,0)="","",VLOOKUP($A31,piš!$A$6:$BZ$160,piš!BA$2,0))</f>
        <v/>
      </c>
      <c r="O32" s="30" t="str">
        <f>IF(VLOOKUP($A31,piš!$A$6:$BZ$160,piš!BB$2,0)="","",VLOOKUP($A31,piš!$A$6:$BZ$160,piš!BB$2,0))</f>
        <v/>
      </c>
      <c r="P32" s="30" t="str">
        <f>IF(VLOOKUP($A31,piš!$A$6:$BZ$160,piš!BC$2,0)="","",VLOOKUP($A31,piš!$A$6:$BZ$160,piš!BC$2,0))</f>
        <v/>
      </c>
      <c r="Q32" s="30" t="str">
        <f>IF(VLOOKUP($A31,piš!$A$6:$BZ$160,piš!BD$2,0)="","",VLOOKUP($A31,piš!$A$6:$BZ$160,piš!BD$2,0))</f>
        <v/>
      </c>
      <c r="R32" s="30" t="str">
        <f>IF(VLOOKUP($A31,piš!$A$6:$BZ$160,piš!BE$2,0)="","",VLOOKUP($A31,piš!$A$6:$BZ$160,piš!BE$2,0))</f>
        <v/>
      </c>
      <c r="S32" s="30" t="str">
        <f>IF(VLOOKUP($A31,piš!$A$6:$BZ$160,piš!BF$2,0)="","",VLOOKUP($A31,piš!$A$6:$BZ$160,piš!BF$2,0))</f>
        <v/>
      </c>
      <c r="T32" s="30" t="str">
        <f>IF(VLOOKUP($A31,piš!$A$6:$BZ$160,piš!BG$2,0)="","",VLOOKUP($A31,piš!$A$6:$BZ$160,piš!BG$2,0))</f>
        <v/>
      </c>
      <c r="U32" s="30" t="str">
        <f>IF(VLOOKUP($A31,piš!$A$6:$BZ$160,piš!BH$2,0)="","",VLOOKUP($A31,piš!$A$6:$BZ$160,piš!BH$2,0))</f>
        <v/>
      </c>
      <c r="V32" s="30" t="str">
        <f>IF(VLOOKUP($A31,piš!$A$6:$BZ$160,piš!BI$2,0)="","",VLOOKUP($A31,piš!$A$6:$BZ$160,piš!BI$2,0))</f>
        <v/>
      </c>
      <c r="W32" s="30" t="str">
        <f>IF(VLOOKUP($A31,piš!$A$6:$BZ$160,piš!BJ$2,0)="","",VLOOKUP($A31,piš!$A$6:$BZ$160,piš!BJ$2,0))</f>
        <v/>
      </c>
      <c r="X32" s="30" t="str">
        <f>IF(VLOOKUP($A31,piš!$A$6:$BZ$160,piš!BK$2,0)="","",VLOOKUP($A31,piš!$A$6:$BZ$160,piš!BK$2,0))</f>
        <v/>
      </c>
      <c r="Y32" s="30" t="str">
        <f>IF(VLOOKUP($A31,piš!$A$6:$BZ$160,piš!BL$2,0)="","",VLOOKUP($A31,piš!$A$6:$BZ$160,piš!BL$2,0))</f>
        <v/>
      </c>
      <c r="Z32" s="30" t="str">
        <f>IF(VLOOKUP($A31,piš!$A$6:$BZ$160,piš!BM$2,0)="","",VLOOKUP($A31,piš!$A$6:$BZ$160,piš!BM$2,0))</f>
        <v/>
      </c>
      <c r="AA32" s="30" t="str">
        <f>IF(VLOOKUP($A31,piš!$A$6:$BZ$160,piš!BN$2,0)="","",VLOOKUP($A31,piš!$A$6:$BZ$160,piš!BN$2,0))</f>
        <v/>
      </c>
      <c r="AB32" s="30" t="str">
        <f>IF(VLOOKUP($A31,piš!$A$6:$BZ$160,piš!BO$2,0)="","",VLOOKUP($A31,piš!$A$6:$BZ$160,piš!BO$2,0))</f>
        <v/>
      </c>
      <c r="AC32" s="30" t="str">
        <f>IF(VLOOKUP($A31,piš!$A$6:$BZ$160,piš!BP$2,0)="","",VLOOKUP($A31,piš!$A$6:$BZ$160,piš!BP$2,0))</f>
        <v/>
      </c>
      <c r="AD32" s="30" t="str">
        <f>IF(VLOOKUP($A31,piš!$A$6:$BZ$160,piš!BQ$2,0)="","",VLOOKUP($A31,piš!$A$6:$BZ$160,piš!BQ$2,0))</f>
        <v/>
      </c>
      <c r="AE32" s="30" t="str">
        <f>IF(VLOOKUP($A31,piš!$A$6:$BZ$160,piš!BR$2,0)="","",VLOOKUP($A31,piš!$A$6:$BZ$160,piš!BR$2,0))</f>
        <v/>
      </c>
      <c r="AF32" s="30" t="str">
        <f>IF(VLOOKUP($A31,piš!$A$6:$BZ$160,piš!BS$2,0)="","",VLOOKUP($A31,piš!$A$6:$BZ$160,piš!BS$2,0))</f>
        <v/>
      </c>
      <c r="AG32" s="30" t="str">
        <f>IF(VLOOKUP($A31,piš!$A$6:$BZ$160,piš!BT$2,0)="","",VLOOKUP($A31,piš!$A$6:$BZ$160,piš!BT$2,0))</f>
        <v/>
      </c>
      <c r="AH32" s="30" t="str">
        <f>IF(VLOOKUP($A31,piš!$A$6:$BZ$160,piš!BU$2,0)="","",VLOOKUP($A31,piš!$A$6:$BZ$160,piš!BU$2,0))</f>
        <v/>
      </c>
      <c r="AI32" s="30" t="str">
        <f>IF(VLOOKUP($A31,piš!$A$6:$BZ$160,piš!BV$2,0)="","",VLOOKUP($A31,piš!$A$6:$BZ$160,piš!BV$2,0))</f>
        <v/>
      </c>
    </row>
    <row r="33" spans="1:35" ht="12.75" customHeight="1" x14ac:dyDescent="0.2">
      <c r="A33" s="54">
        <f t="shared" si="0"/>
        <v>9</v>
      </c>
      <c r="B33" s="56">
        <f>VLOOKUP($A33,piš!$A$6:$BZ$160,piš!K$2,0)</f>
        <v>9</v>
      </c>
      <c r="C33" s="27" t="str">
        <f>VLOOKUP($A33,piš!$A$6:$BZ$160,piš!H$2,0)</f>
        <v>Balatka Ondřej</v>
      </c>
      <c r="D33" s="28">
        <f>VLOOKUP($A33,piš!$A$6:$BZ$160,piš!J$2,0)</f>
        <v>2006</v>
      </c>
      <c r="E33" s="52">
        <f>VLOOKUP($A33,piš!$A$6:$BZ$160,piš!L$2,0)</f>
        <v>294.60000000000002</v>
      </c>
      <c r="F33" s="40">
        <f>IF(VLOOKUP($A33,piš!$A$6:$BZ$160,piš!O$2,0)="","",VLOOKUP($A33,piš!$A$6:$BZ$160,piš!O$2,0))</f>
        <v>108.1</v>
      </c>
      <c r="G33" s="40">
        <f>IF(VLOOKUP($A33,piš!$A$6:$BZ$160,piš!P$2,0)="","",VLOOKUP($A33,piš!$A$6:$BZ$160,piš!P$2,0))</f>
        <v>186.5</v>
      </c>
      <c r="H33" s="40" t="str">
        <f>IF(VLOOKUP($A33,piš!$A$6:$BZ$160,piš!Q$2,0)="","",VLOOKUP($A33,piš!$A$6:$BZ$160,piš!Q$2,0))</f>
        <v/>
      </c>
      <c r="I33" s="40" t="str">
        <f>IF(VLOOKUP($A33,piš!$A$6:$BZ$160,piš!R$2,0)="","",VLOOKUP($A33,piš!$A$6:$BZ$160,piš!R$2,0))</f>
        <v/>
      </c>
      <c r="J33" s="40" t="str">
        <f>IF(VLOOKUP($A33,piš!$A$6:$BZ$160,piš!S$2,0)="","",VLOOKUP($A33,piš!$A$6:$BZ$160,piš!S$2,0))</f>
        <v/>
      </c>
      <c r="K33" s="40" t="str">
        <f>IF(VLOOKUP($A33,piš!$A$6:$BZ$160,piš!T$2,0)="","",VLOOKUP($A33,piš!$A$6:$BZ$160,piš!T$2,0))</f>
        <v/>
      </c>
      <c r="L33" s="40" t="str">
        <f>IF(VLOOKUP($A33,piš!$A$6:$BZ$160,piš!U$2,0)="","",VLOOKUP($A33,piš!$A$6:$BZ$160,piš!U$2,0))</f>
        <v/>
      </c>
      <c r="M33" s="40" t="str">
        <f>IF(VLOOKUP($A33,piš!$A$6:$BZ$160,piš!V$2,0)="","",VLOOKUP($A33,piš!$A$6:$BZ$160,piš!V$2,0))</f>
        <v/>
      </c>
      <c r="N33" s="40" t="str">
        <f>IF(VLOOKUP($A33,piš!$A$6:$BZ$160,piš!W$2,0)="","",VLOOKUP($A33,piš!$A$6:$BZ$160,piš!W$2,0))</f>
        <v/>
      </c>
      <c r="O33" s="40" t="str">
        <f>IF(VLOOKUP($A33,piš!$A$6:$BZ$160,piš!X$2,0)="","",VLOOKUP($A33,piš!$A$6:$BZ$160,piš!X$2,0))</f>
        <v/>
      </c>
      <c r="P33" s="40" t="str">
        <f>IF(VLOOKUP($A33,piš!$A$6:$BZ$160,piš!Y$2,0)="","",VLOOKUP($A33,piš!$A$6:$BZ$160,piš!Y$2,0))</f>
        <v/>
      </c>
      <c r="Q33" s="40" t="str">
        <f>IF(VLOOKUP($A33,piš!$A$6:$BZ$160,piš!Z$2,0)="","",VLOOKUP($A33,piš!$A$6:$BZ$160,piš!Z$2,0))</f>
        <v/>
      </c>
      <c r="R33" s="40" t="str">
        <f>IF(VLOOKUP($A33,piš!$A$6:$BZ$160,piš!AA$2,0)="","",VLOOKUP($A33,piš!$A$6:$BZ$160,piš!AA$2,0))</f>
        <v/>
      </c>
      <c r="S33" s="40" t="str">
        <f>IF(VLOOKUP($A33,piš!$A$6:$BZ$160,piš!AB$2,0)="","",VLOOKUP($A33,piš!$A$6:$BZ$160,piš!AB$2,0))</f>
        <v/>
      </c>
      <c r="T33" s="40" t="str">
        <f>IF(VLOOKUP($A33,piš!$A$6:$BZ$160,piš!AC$2,0)="","",VLOOKUP($A33,piš!$A$6:$BZ$160,piš!AC$2,0))</f>
        <v/>
      </c>
      <c r="U33" s="40" t="str">
        <f>IF(VLOOKUP($A33,piš!$A$6:$BZ$160,piš!AD$2,0)="","",VLOOKUP($A33,piš!$A$6:$BZ$160,piš!AD$2,0))</f>
        <v/>
      </c>
      <c r="V33" s="40" t="str">
        <f>IF(VLOOKUP($A33,piš!$A$6:$BZ$160,piš!AE$2,0)="","",VLOOKUP($A33,piš!$A$6:$BZ$160,piš!AE$2,0))</f>
        <v/>
      </c>
      <c r="W33" s="40" t="str">
        <f>IF(VLOOKUP($A33,piš!$A$6:$BZ$160,piš!AF$2,0)="","",VLOOKUP($A33,piš!$A$6:$BZ$160,piš!AF$2,0))</f>
        <v/>
      </c>
      <c r="X33" s="40" t="str">
        <f>IF(VLOOKUP($A33,piš!$A$6:$BZ$160,piš!AG$2,0)="","",VLOOKUP($A33,piš!$A$6:$BZ$160,piš!AG$2,0))</f>
        <v/>
      </c>
      <c r="Y33" s="40" t="str">
        <f>IF(VLOOKUP($A33,piš!$A$6:$BZ$160,piš!AH$2,0)="","",VLOOKUP($A33,piš!$A$6:$BZ$160,piš!AH$2,0))</f>
        <v/>
      </c>
      <c r="Z33" s="40" t="str">
        <f>IF(VLOOKUP($A33,piš!$A$6:$BZ$160,piš!AI$2,0)="","",VLOOKUP($A33,piš!$A$6:$BZ$160,piš!AI$2,0))</f>
        <v/>
      </c>
      <c r="AA33" s="40" t="str">
        <f>IF(VLOOKUP($A33,piš!$A$6:$BZ$160,piš!AJ$2,0)="","",VLOOKUP($A33,piš!$A$6:$BZ$160,piš!AJ$2,0))</f>
        <v/>
      </c>
      <c r="AB33" s="40" t="str">
        <f>IF(VLOOKUP($A33,piš!$A$6:$BZ$160,piš!AK$2,0)="","",VLOOKUP($A33,piš!$A$6:$BZ$160,piš!AK$2,0))</f>
        <v/>
      </c>
      <c r="AC33" s="40" t="str">
        <f>IF(VLOOKUP($A33,piš!$A$6:$BZ$160,piš!AL$2,0)="","",VLOOKUP($A33,piš!$A$6:$BZ$160,piš!AL$2,0))</f>
        <v/>
      </c>
      <c r="AD33" s="40" t="str">
        <f>IF(VLOOKUP($A33,piš!$A$6:$BZ$160,piš!AM$2,0)="","",VLOOKUP($A33,piš!$A$6:$BZ$160,piš!AM$2,0))</f>
        <v/>
      </c>
      <c r="AE33" s="40" t="str">
        <f>IF(VLOOKUP($A33,piš!$A$6:$BZ$160,piš!AN$2,0)="","",VLOOKUP($A33,piš!$A$6:$BZ$160,piš!AN$2,0))</f>
        <v/>
      </c>
      <c r="AF33" s="40" t="str">
        <f>IF(VLOOKUP($A33,piš!$A$6:$BZ$160,piš!AO$2,0)="","",VLOOKUP($A33,piš!$A$6:$BZ$160,piš!AO$2,0))</f>
        <v/>
      </c>
      <c r="AG33" s="40" t="str">
        <f>IF(VLOOKUP($A33,piš!$A$6:$BZ$160,piš!AP$2,0)="","",VLOOKUP($A33,piš!$A$6:$BZ$160,piš!AP$2,0))</f>
        <v/>
      </c>
      <c r="AH33" s="40" t="str">
        <f>IF(VLOOKUP($A33,piš!$A$6:$BZ$160,piš!AQ$2,0)="","",VLOOKUP($A33,piš!$A$6:$BZ$160,piš!AQ$2,0))</f>
        <v/>
      </c>
      <c r="AI33" s="40" t="str">
        <f>IF(VLOOKUP($A33,piš!$A$6:$BZ$160,piš!AR$2,0)="","",VLOOKUP($A33,piš!$A$6:$BZ$160,piš!AR$2,0))</f>
        <v/>
      </c>
    </row>
    <row r="34" spans="1:35" ht="12.75" customHeight="1" thickBot="1" x14ac:dyDescent="0.25">
      <c r="A34" s="55"/>
      <c r="B34" s="57"/>
      <c r="C34" s="29" t="str">
        <f>VLOOKUP($A33,piš!$A$6:$BZ$160,piš!I$2,0)</f>
        <v>JKL Desná</v>
      </c>
      <c r="D34" s="16"/>
      <c r="E34" s="53" t="e">
        <f>VLOOKUP($A34,piš!$A$6:$BZ$160,10,0)</f>
        <v>#N/A</v>
      </c>
      <c r="F34" s="30">
        <f>IF(VLOOKUP($A33,piš!$A$6:$BZ$160,piš!AS$2,0)="","",VLOOKUP($A33,piš!$A$6:$BZ$160,piš!AS$2,0))</f>
        <v>13</v>
      </c>
      <c r="G34" s="30">
        <f>IF(VLOOKUP($A33,piš!$A$6:$BZ$160,piš!AT$2,0)="","",VLOOKUP($A33,piš!$A$6:$BZ$160,piš!AT$2,0))</f>
        <v>5</v>
      </c>
      <c r="H34" s="30" t="str">
        <f>IF(VLOOKUP($A33,piš!$A$6:$BZ$160,piš!AU$2,0)="","",VLOOKUP($A33,piš!$A$6:$BZ$160,piš!AU$2,0))</f>
        <v/>
      </c>
      <c r="I34" s="30" t="str">
        <f>IF(VLOOKUP($A33,piš!$A$6:$BZ$160,piš!AV$2,0)="","",VLOOKUP($A33,piš!$A$6:$BZ$160,piš!AV$2,0))</f>
        <v/>
      </c>
      <c r="J34" s="30" t="str">
        <f>IF(VLOOKUP($A33,piš!$A$6:$BZ$160,piš!AW$2,0)="","",VLOOKUP($A33,piš!$A$6:$BZ$160,piš!AW$2,0))</f>
        <v/>
      </c>
      <c r="K34" s="30" t="str">
        <f>IF(VLOOKUP($A33,piš!$A$6:$BZ$160,piš!AX$2,0)="","",VLOOKUP($A33,piš!$A$6:$BZ$160,piš!AX$2,0))</f>
        <v/>
      </c>
      <c r="L34" s="30" t="str">
        <f>IF(VLOOKUP($A33,piš!$A$6:$BZ$160,piš!AY$2,0)="","",VLOOKUP($A33,piš!$A$6:$BZ$160,piš!AY$2,0))</f>
        <v/>
      </c>
      <c r="M34" s="30" t="str">
        <f>IF(VLOOKUP($A33,piš!$A$6:$BZ$160,piš!AZ$2,0)="","",VLOOKUP($A33,piš!$A$6:$BZ$160,piš!AZ$2,0))</f>
        <v/>
      </c>
      <c r="N34" s="30" t="str">
        <f>IF(VLOOKUP($A33,piš!$A$6:$BZ$160,piš!BA$2,0)="","",VLOOKUP($A33,piš!$A$6:$BZ$160,piš!BA$2,0))</f>
        <v/>
      </c>
      <c r="O34" s="30" t="str">
        <f>IF(VLOOKUP($A33,piš!$A$6:$BZ$160,piš!BB$2,0)="","",VLOOKUP($A33,piš!$A$6:$BZ$160,piš!BB$2,0))</f>
        <v/>
      </c>
      <c r="P34" s="30" t="str">
        <f>IF(VLOOKUP($A33,piš!$A$6:$BZ$160,piš!BC$2,0)="","",VLOOKUP($A33,piš!$A$6:$BZ$160,piš!BC$2,0))</f>
        <v/>
      </c>
      <c r="Q34" s="30" t="str">
        <f>IF(VLOOKUP($A33,piš!$A$6:$BZ$160,piš!BD$2,0)="","",VLOOKUP($A33,piš!$A$6:$BZ$160,piš!BD$2,0))</f>
        <v/>
      </c>
      <c r="R34" s="30" t="str">
        <f>IF(VLOOKUP($A33,piš!$A$6:$BZ$160,piš!BE$2,0)="","",VLOOKUP($A33,piš!$A$6:$BZ$160,piš!BE$2,0))</f>
        <v/>
      </c>
      <c r="S34" s="30" t="str">
        <f>IF(VLOOKUP($A33,piš!$A$6:$BZ$160,piš!BF$2,0)="","",VLOOKUP($A33,piš!$A$6:$BZ$160,piš!BF$2,0))</f>
        <v/>
      </c>
      <c r="T34" s="30" t="str">
        <f>IF(VLOOKUP($A33,piš!$A$6:$BZ$160,piš!BG$2,0)="","",VLOOKUP($A33,piš!$A$6:$BZ$160,piš!BG$2,0))</f>
        <v/>
      </c>
      <c r="U34" s="30" t="str">
        <f>IF(VLOOKUP($A33,piš!$A$6:$BZ$160,piš!BH$2,0)="","",VLOOKUP($A33,piš!$A$6:$BZ$160,piš!BH$2,0))</f>
        <v/>
      </c>
      <c r="V34" s="30" t="str">
        <f>IF(VLOOKUP($A33,piš!$A$6:$BZ$160,piš!BI$2,0)="","",VLOOKUP($A33,piš!$A$6:$BZ$160,piš!BI$2,0))</f>
        <v/>
      </c>
      <c r="W34" s="30" t="str">
        <f>IF(VLOOKUP($A33,piš!$A$6:$BZ$160,piš!BJ$2,0)="","",VLOOKUP($A33,piš!$A$6:$BZ$160,piš!BJ$2,0))</f>
        <v/>
      </c>
      <c r="X34" s="30" t="str">
        <f>IF(VLOOKUP($A33,piš!$A$6:$BZ$160,piš!BK$2,0)="","",VLOOKUP($A33,piš!$A$6:$BZ$160,piš!BK$2,0))</f>
        <v/>
      </c>
      <c r="Y34" s="30" t="str">
        <f>IF(VLOOKUP($A33,piš!$A$6:$BZ$160,piš!BL$2,0)="","",VLOOKUP($A33,piš!$A$6:$BZ$160,piš!BL$2,0))</f>
        <v/>
      </c>
      <c r="Z34" s="30" t="str">
        <f>IF(VLOOKUP($A33,piš!$A$6:$BZ$160,piš!BM$2,0)="","",VLOOKUP($A33,piš!$A$6:$BZ$160,piš!BM$2,0))</f>
        <v/>
      </c>
      <c r="AA34" s="30" t="str">
        <f>IF(VLOOKUP($A33,piš!$A$6:$BZ$160,piš!BN$2,0)="","",VLOOKUP($A33,piš!$A$6:$BZ$160,piš!BN$2,0))</f>
        <v/>
      </c>
      <c r="AB34" s="30" t="str">
        <f>IF(VLOOKUP($A33,piš!$A$6:$BZ$160,piš!BO$2,0)="","",VLOOKUP($A33,piš!$A$6:$BZ$160,piš!BO$2,0))</f>
        <v/>
      </c>
      <c r="AC34" s="30" t="str">
        <f>IF(VLOOKUP($A33,piš!$A$6:$BZ$160,piš!BP$2,0)="","",VLOOKUP($A33,piš!$A$6:$BZ$160,piš!BP$2,0))</f>
        <v/>
      </c>
      <c r="AD34" s="30" t="str">
        <f>IF(VLOOKUP($A33,piš!$A$6:$BZ$160,piš!BQ$2,0)="","",VLOOKUP($A33,piš!$A$6:$BZ$160,piš!BQ$2,0))</f>
        <v/>
      </c>
      <c r="AE34" s="30" t="str">
        <f>IF(VLOOKUP($A33,piš!$A$6:$BZ$160,piš!BR$2,0)="","",VLOOKUP($A33,piš!$A$6:$BZ$160,piš!BR$2,0))</f>
        <v/>
      </c>
      <c r="AF34" s="30" t="str">
        <f>IF(VLOOKUP($A33,piš!$A$6:$BZ$160,piš!BS$2,0)="","",VLOOKUP($A33,piš!$A$6:$BZ$160,piš!BS$2,0))</f>
        <v/>
      </c>
      <c r="AG34" s="30" t="str">
        <f>IF(VLOOKUP($A33,piš!$A$6:$BZ$160,piš!BT$2,0)="","",VLOOKUP($A33,piš!$A$6:$BZ$160,piš!BT$2,0))</f>
        <v/>
      </c>
      <c r="AH34" s="30" t="str">
        <f>IF(VLOOKUP($A33,piš!$A$6:$BZ$160,piš!BU$2,0)="","",VLOOKUP($A33,piš!$A$6:$BZ$160,piš!BU$2,0))</f>
        <v/>
      </c>
      <c r="AI34" s="30" t="str">
        <f>IF(VLOOKUP($A33,piš!$A$6:$BZ$160,piš!BV$2,0)="","",VLOOKUP($A33,piš!$A$6:$BZ$160,piš!BV$2,0))</f>
        <v/>
      </c>
    </row>
    <row r="35" spans="1:35" ht="12.75" customHeight="1" x14ac:dyDescent="0.2">
      <c r="A35" s="54">
        <f t="shared" si="0"/>
        <v>10</v>
      </c>
      <c r="B35" s="56">
        <f>VLOOKUP($A35,piš!$A$6:$BZ$160,piš!K$2,0)</f>
        <v>10</v>
      </c>
      <c r="C35" s="27" t="str">
        <f>VLOOKUP($A35,piš!$A$6:$BZ$160,piš!H$2,0)</f>
        <v>Slavík Martin</v>
      </c>
      <c r="D35" s="28">
        <f>VLOOKUP($A35,piš!$A$6:$BZ$160,piš!J$2,0)</f>
        <v>2006</v>
      </c>
      <c r="E35" s="52">
        <f>VLOOKUP($A35,piš!$A$6:$BZ$160,piš!L$2,0)</f>
        <v>270.2</v>
      </c>
      <c r="F35" s="40">
        <f>IF(VLOOKUP($A35,piš!$A$6:$BZ$160,piš!O$2,0)="","",VLOOKUP($A35,piš!$A$6:$BZ$160,piš!O$2,0))</f>
        <v>92.7</v>
      </c>
      <c r="G35" s="40">
        <f>IF(VLOOKUP($A35,piš!$A$6:$BZ$160,piš!P$2,0)="","",VLOOKUP($A35,piš!$A$6:$BZ$160,piš!P$2,0))</f>
        <v>177.5</v>
      </c>
      <c r="H35" s="40" t="str">
        <f>IF(VLOOKUP($A35,piš!$A$6:$BZ$160,piš!Q$2,0)="","",VLOOKUP($A35,piš!$A$6:$BZ$160,piš!Q$2,0))</f>
        <v/>
      </c>
      <c r="I35" s="40" t="str">
        <f>IF(VLOOKUP($A35,piš!$A$6:$BZ$160,piš!R$2,0)="","",VLOOKUP($A35,piš!$A$6:$BZ$160,piš!R$2,0))</f>
        <v/>
      </c>
      <c r="J35" s="40" t="str">
        <f>IF(VLOOKUP($A35,piš!$A$6:$BZ$160,piš!S$2,0)="","",VLOOKUP($A35,piš!$A$6:$BZ$160,piš!S$2,0))</f>
        <v/>
      </c>
      <c r="K35" s="40" t="str">
        <f>IF(VLOOKUP($A35,piš!$A$6:$BZ$160,piš!T$2,0)="","",VLOOKUP($A35,piš!$A$6:$BZ$160,piš!T$2,0))</f>
        <v/>
      </c>
      <c r="L35" s="40" t="str">
        <f>IF(VLOOKUP($A35,piš!$A$6:$BZ$160,piš!U$2,0)="","",VLOOKUP($A35,piš!$A$6:$BZ$160,piš!U$2,0))</f>
        <v/>
      </c>
      <c r="M35" s="40" t="str">
        <f>IF(VLOOKUP($A35,piš!$A$6:$BZ$160,piš!V$2,0)="","",VLOOKUP($A35,piš!$A$6:$BZ$160,piš!V$2,0))</f>
        <v/>
      </c>
      <c r="N35" s="40" t="str">
        <f>IF(VLOOKUP($A35,piš!$A$6:$BZ$160,piš!W$2,0)="","",VLOOKUP($A35,piš!$A$6:$BZ$160,piš!W$2,0))</f>
        <v/>
      </c>
      <c r="O35" s="40" t="str">
        <f>IF(VLOOKUP($A35,piš!$A$6:$BZ$160,piš!X$2,0)="","",VLOOKUP($A35,piš!$A$6:$BZ$160,piš!X$2,0))</f>
        <v/>
      </c>
      <c r="P35" s="40" t="str">
        <f>IF(VLOOKUP($A35,piš!$A$6:$BZ$160,piš!Y$2,0)="","",VLOOKUP($A35,piš!$A$6:$BZ$160,piš!Y$2,0))</f>
        <v/>
      </c>
      <c r="Q35" s="40" t="str">
        <f>IF(VLOOKUP($A35,piš!$A$6:$BZ$160,piš!Z$2,0)="","",VLOOKUP($A35,piš!$A$6:$BZ$160,piš!Z$2,0))</f>
        <v/>
      </c>
      <c r="R35" s="40" t="str">
        <f>IF(VLOOKUP($A35,piš!$A$6:$BZ$160,piš!AA$2,0)="","",VLOOKUP($A35,piš!$A$6:$BZ$160,piš!AA$2,0))</f>
        <v/>
      </c>
      <c r="S35" s="40" t="str">
        <f>IF(VLOOKUP($A35,piš!$A$6:$BZ$160,piš!AB$2,0)="","",VLOOKUP($A35,piš!$A$6:$BZ$160,piš!AB$2,0))</f>
        <v/>
      </c>
      <c r="T35" s="40" t="str">
        <f>IF(VLOOKUP($A35,piš!$A$6:$BZ$160,piš!AC$2,0)="","",VLOOKUP($A35,piš!$A$6:$BZ$160,piš!AC$2,0))</f>
        <v/>
      </c>
      <c r="U35" s="40" t="str">
        <f>IF(VLOOKUP($A35,piš!$A$6:$BZ$160,piš!AD$2,0)="","",VLOOKUP($A35,piš!$A$6:$BZ$160,piš!AD$2,0))</f>
        <v/>
      </c>
      <c r="V35" s="40" t="str">
        <f>IF(VLOOKUP($A35,piš!$A$6:$BZ$160,piš!AE$2,0)="","",VLOOKUP($A35,piš!$A$6:$BZ$160,piš!AE$2,0))</f>
        <v/>
      </c>
      <c r="W35" s="40" t="str">
        <f>IF(VLOOKUP($A35,piš!$A$6:$BZ$160,piš!AF$2,0)="","",VLOOKUP($A35,piš!$A$6:$BZ$160,piš!AF$2,0))</f>
        <v/>
      </c>
      <c r="X35" s="40" t="str">
        <f>IF(VLOOKUP($A35,piš!$A$6:$BZ$160,piš!AG$2,0)="","",VLOOKUP($A35,piš!$A$6:$BZ$160,piš!AG$2,0))</f>
        <v/>
      </c>
      <c r="Y35" s="40" t="str">
        <f>IF(VLOOKUP($A35,piš!$A$6:$BZ$160,piš!AH$2,0)="","",VLOOKUP($A35,piš!$A$6:$BZ$160,piš!AH$2,0))</f>
        <v/>
      </c>
      <c r="Z35" s="40" t="str">
        <f>IF(VLOOKUP($A35,piš!$A$6:$BZ$160,piš!AI$2,0)="","",VLOOKUP($A35,piš!$A$6:$BZ$160,piš!AI$2,0))</f>
        <v/>
      </c>
      <c r="AA35" s="40" t="str">
        <f>IF(VLOOKUP($A35,piš!$A$6:$BZ$160,piš!AJ$2,0)="","",VLOOKUP($A35,piš!$A$6:$BZ$160,piš!AJ$2,0))</f>
        <v/>
      </c>
      <c r="AB35" s="40" t="str">
        <f>IF(VLOOKUP($A35,piš!$A$6:$BZ$160,piš!AK$2,0)="","",VLOOKUP($A35,piš!$A$6:$BZ$160,piš!AK$2,0))</f>
        <v/>
      </c>
      <c r="AC35" s="40" t="str">
        <f>IF(VLOOKUP($A35,piš!$A$6:$BZ$160,piš!AL$2,0)="","",VLOOKUP($A35,piš!$A$6:$BZ$160,piš!AL$2,0))</f>
        <v/>
      </c>
      <c r="AD35" s="40" t="str">
        <f>IF(VLOOKUP($A35,piš!$A$6:$BZ$160,piš!AM$2,0)="","",VLOOKUP($A35,piš!$A$6:$BZ$160,piš!AM$2,0))</f>
        <v/>
      </c>
      <c r="AE35" s="40" t="str">
        <f>IF(VLOOKUP($A35,piš!$A$6:$BZ$160,piš!AN$2,0)="","",VLOOKUP($A35,piš!$A$6:$BZ$160,piš!AN$2,0))</f>
        <v/>
      </c>
      <c r="AF35" s="40" t="str">
        <f>IF(VLOOKUP($A35,piš!$A$6:$BZ$160,piš!AO$2,0)="","",VLOOKUP($A35,piš!$A$6:$BZ$160,piš!AO$2,0))</f>
        <v/>
      </c>
      <c r="AG35" s="40" t="str">
        <f>IF(VLOOKUP($A35,piš!$A$6:$BZ$160,piš!AP$2,0)="","",VLOOKUP($A35,piš!$A$6:$BZ$160,piš!AP$2,0))</f>
        <v/>
      </c>
      <c r="AH35" s="40" t="str">
        <f>IF(VLOOKUP($A35,piš!$A$6:$BZ$160,piš!AQ$2,0)="","",VLOOKUP($A35,piš!$A$6:$BZ$160,piš!AQ$2,0))</f>
        <v/>
      </c>
      <c r="AI35" s="40" t="str">
        <f>IF(VLOOKUP($A35,piš!$A$6:$BZ$160,piš!AR$2,0)="","",VLOOKUP($A35,piš!$A$6:$BZ$160,piš!AR$2,0))</f>
        <v/>
      </c>
    </row>
    <row r="36" spans="1:35" ht="12.75" customHeight="1" thickBot="1" x14ac:dyDescent="0.25">
      <c r="A36" s="55"/>
      <c r="B36" s="57"/>
      <c r="C36" s="29" t="str">
        <f>VLOOKUP($A35,piš!$A$6:$BZ$160,piš!I$2,0)</f>
        <v>SKI KLUB Harrachov</v>
      </c>
      <c r="D36" s="16"/>
      <c r="E36" s="53" t="e">
        <f>VLOOKUP($A36,piš!$A$6:$BZ$160,10,0)</f>
        <v>#N/A</v>
      </c>
      <c r="F36" s="30">
        <f>IF(VLOOKUP($A35,piš!$A$6:$BZ$160,piš!AS$2,0)="","",VLOOKUP($A35,piš!$A$6:$BZ$160,piš!AS$2,0))</f>
        <v>16</v>
      </c>
      <c r="G36" s="30">
        <f>IF(VLOOKUP($A35,piš!$A$6:$BZ$160,piš!AT$2,0)="","",VLOOKUP($A35,piš!$A$6:$BZ$160,piš!AT$2,0))</f>
        <v>6</v>
      </c>
      <c r="H36" s="30" t="str">
        <f>IF(VLOOKUP($A35,piš!$A$6:$BZ$160,piš!AU$2,0)="","",VLOOKUP($A35,piš!$A$6:$BZ$160,piš!AU$2,0))</f>
        <v/>
      </c>
      <c r="I36" s="30" t="str">
        <f>IF(VLOOKUP($A35,piš!$A$6:$BZ$160,piš!AV$2,0)="","",VLOOKUP($A35,piš!$A$6:$BZ$160,piš!AV$2,0))</f>
        <v/>
      </c>
      <c r="J36" s="30" t="str">
        <f>IF(VLOOKUP($A35,piš!$A$6:$BZ$160,piš!AW$2,0)="","",VLOOKUP($A35,piš!$A$6:$BZ$160,piš!AW$2,0))</f>
        <v/>
      </c>
      <c r="K36" s="30" t="str">
        <f>IF(VLOOKUP($A35,piš!$A$6:$BZ$160,piš!AX$2,0)="","",VLOOKUP($A35,piš!$A$6:$BZ$160,piš!AX$2,0))</f>
        <v/>
      </c>
      <c r="L36" s="30" t="str">
        <f>IF(VLOOKUP($A35,piš!$A$6:$BZ$160,piš!AY$2,0)="","",VLOOKUP($A35,piš!$A$6:$BZ$160,piš!AY$2,0))</f>
        <v/>
      </c>
      <c r="M36" s="30" t="str">
        <f>IF(VLOOKUP($A35,piš!$A$6:$BZ$160,piš!AZ$2,0)="","",VLOOKUP($A35,piš!$A$6:$BZ$160,piš!AZ$2,0))</f>
        <v/>
      </c>
      <c r="N36" s="30" t="str">
        <f>IF(VLOOKUP($A35,piš!$A$6:$BZ$160,piš!BA$2,0)="","",VLOOKUP($A35,piš!$A$6:$BZ$160,piš!BA$2,0))</f>
        <v/>
      </c>
      <c r="O36" s="30" t="str">
        <f>IF(VLOOKUP($A35,piš!$A$6:$BZ$160,piš!BB$2,0)="","",VLOOKUP($A35,piš!$A$6:$BZ$160,piš!BB$2,0))</f>
        <v/>
      </c>
      <c r="P36" s="30" t="str">
        <f>IF(VLOOKUP($A35,piš!$A$6:$BZ$160,piš!BC$2,0)="","",VLOOKUP($A35,piš!$A$6:$BZ$160,piš!BC$2,0))</f>
        <v/>
      </c>
      <c r="Q36" s="30" t="str">
        <f>IF(VLOOKUP($A35,piš!$A$6:$BZ$160,piš!BD$2,0)="","",VLOOKUP($A35,piš!$A$6:$BZ$160,piš!BD$2,0))</f>
        <v/>
      </c>
      <c r="R36" s="30" t="str">
        <f>IF(VLOOKUP($A35,piš!$A$6:$BZ$160,piš!BE$2,0)="","",VLOOKUP($A35,piš!$A$6:$BZ$160,piš!BE$2,0))</f>
        <v/>
      </c>
      <c r="S36" s="30" t="str">
        <f>IF(VLOOKUP($A35,piš!$A$6:$BZ$160,piš!BF$2,0)="","",VLOOKUP($A35,piš!$A$6:$BZ$160,piš!BF$2,0))</f>
        <v/>
      </c>
      <c r="T36" s="30" t="str">
        <f>IF(VLOOKUP($A35,piš!$A$6:$BZ$160,piš!BG$2,0)="","",VLOOKUP($A35,piš!$A$6:$BZ$160,piš!BG$2,0))</f>
        <v/>
      </c>
      <c r="U36" s="30" t="str">
        <f>IF(VLOOKUP($A35,piš!$A$6:$BZ$160,piš!BH$2,0)="","",VLOOKUP($A35,piš!$A$6:$BZ$160,piš!BH$2,0))</f>
        <v/>
      </c>
      <c r="V36" s="30" t="str">
        <f>IF(VLOOKUP($A35,piš!$A$6:$BZ$160,piš!BI$2,0)="","",VLOOKUP($A35,piš!$A$6:$BZ$160,piš!BI$2,0))</f>
        <v/>
      </c>
      <c r="W36" s="30" t="str">
        <f>IF(VLOOKUP($A35,piš!$A$6:$BZ$160,piš!BJ$2,0)="","",VLOOKUP($A35,piš!$A$6:$BZ$160,piš!BJ$2,0))</f>
        <v/>
      </c>
      <c r="X36" s="30" t="str">
        <f>IF(VLOOKUP($A35,piš!$A$6:$BZ$160,piš!BK$2,0)="","",VLOOKUP($A35,piš!$A$6:$BZ$160,piš!BK$2,0))</f>
        <v/>
      </c>
      <c r="Y36" s="30" t="str">
        <f>IF(VLOOKUP($A35,piš!$A$6:$BZ$160,piš!BL$2,0)="","",VLOOKUP($A35,piš!$A$6:$BZ$160,piš!BL$2,0))</f>
        <v/>
      </c>
      <c r="Z36" s="30" t="str">
        <f>IF(VLOOKUP($A35,piš!$A$6:$BZ$160,piš!BM$2,0)="","",VLOOKUP($A35,piš!$A$6:$BZ$160,piš!BM$2,0))</f>
        <v/>
      </c>
      <c r="AA36" s="30" t="str">
        <f>IF(VLOOKUP($A35,piš!$A$6:$BZ$160,piš!BN$2,0)="","",VLOOKUP($A35,piš!$A$6:$BZ$160,piš!BN$2,0))</f>
        <v/>
      </c>
      <c r="AB36" s="30" t="str">
        <f>IF(VLOOKUP($A35,piš!$A$6:$BZ$160,piš!BO$2,0)="","",VLOOKUP($A35,piš!$A$6:$BZ$160,piš!BO$2,0))</f>
        <v/>
      </c>
      <c r="AC36" s="30" t="str">
        <f>IF(VLOOKUP($A35,piš!$A$6:$BZ$160,piš!BP$2,0)="","",VLOOKUP($A35,piš!$A$6:$BZ$160,piš!BP$2,0))</f>
        <v/>
      </c>
      <c r="AD36" s="30" t="str">
        <f>IF(VLOOKUP($A35,piš!$A$6:$BZ$160,piš!BQ$2,0)="","",VLOOKUP($A35,piš!$A$6:$BZ$160,piš!BQ$2,0))</f>
        <v/>
      </c>
      <c r="AE36" s="30" t="str">
        <f>IF(VLOOKUP($A35,piš!$A$6:$BZ$160,piš!BR$2,0)="","",VLOOKUP($A35,piš!$A$6:$BZ$160,piš!BR$2,0))</f>
        <v/>
      </c>
      <c r="AF36" s="30" t="str">
        <f>IF(VLOOKUP($A35,piš!$A$6:$BZ$160,piš!BS$2,0)="","",VLOOKUP($A35,piš!$A$6:$BZ$160,piš!BS$2,0))</f>
        <v/>
      </c>
      <c r="AG36" s="30" t="str">
        <f>IF(VLOOKUP($A35,piš!$A$6:$BZ$160,piš!BT$2,0)="","",VLOOKUP($A35,piš!$A$6:$BZ$160,piš!BT$2,0))</f>
        <v/>
      </c>
      <c r="AH36" s="30" t="str">
        <f>IF(VLOOKUP($A35,piš!$A$6:$BZ$160,piš!BU$2,0)="","",VLOOKUP($A35,piš!$A$6:$BZ$160,piš!BU$2,0))</f>
        <v/>
      </c>
      <c r="AI36" s="30" t="str">
        <f>IF(VLOOKUP($A35,piš!$A$6:$BZ$160,piš!BV$2,0)="","",VLOOKUP($A35,piš!$A$6:$BZ$160,piš!BV$2,0))</f>
        <v/>
      </c>
    </row>
    <row r="37" spans="1:35" ht="12.75" customHeight="1" x14ac:dyDescent="0.2">
      <c r="A37" s="54">
        <f t="shared" si="0"/>
        <v>11</v>
      </c>
      <c r="B37" s="56">
        <f>VLOOKUP($A37,piš!$A$6:$BZ$160,piš!K$2,0)</f>
        <v>11</v>
      </c>
      <c r="C37" s="27" t="str">
        <f>VLOOKUP($A37,piš!$A$6:$BZ$160,piš!H$2,0)</f>
        <v>Ošmera Jan</v>
      </c>
      <c r="D37" s="28">
        <f>VLOOKUP($A37,piš!$A$6:$BZ$160,piš!J$2,0)</f>
        <v>2006</v>
      </c>
      <c r="E37" s="52">
        <f>VLOOKUP($A37,piš!$A$6:$BZ$160,piš!L$2,0)</f>
        <v>259.10000000000002</v>
      </c>
      <c r="F37" s="40">
        <f>IF(VLOOKUP($A37,piš!$A$6:$BZ$160,piš!O$2,0)="","",VLOOKUP($A37,piš!$A$6:$BZ$160,piš!O$2,0))</f>
        <v>92.9</v>
      </c>
      <c r="G37" s="40">
        <f>IF(VLOOKUP($A37,piš!$A$6:$BZ$160,piš!P$2,0)="","",VLOOKUP($A37,piš!$A$6:$BZ$160,piš!P$2,0))</f>
        <v>166.2</v>
      </c>
      <c r="H37" s="40" t="str">
        <f>IF(VLOOKUP($A37,piš!$A$6:$BZ$160,piš!Q$2,0)="","",VLOOKUP($A37,piš!$A$6:$BZ$160,piš!Q$2,0))</f>
        <v/>
      </c>
      <c r="I37" s="40" t="str">
        <f>IF(VLOOKUP($A37,piš!$A$6:$BZ$160,piš!R$2,0)="","",VLOOKUP($A37,piš!$A$6:$BZ$160,piš!R$2,0))</f>
        <v/>
      </c>
      <c r="J37" s="40" t="str">
        <f>IF(VLOOKUP($A37,piš!$A$6:$BZ$160,piš!S$2,0)="","",VLOOKUP($A37,piš!$A$6:$BZ$160,piš!S$2,0))</f>
        <v/>
      </c>
      <c r="K37" s="40" t="str">
        <f>IF(VLOOKUP($A37,piš!$A$6:$BZ$160,piš!T$2,0)="","",VLOOKUP($A37,piš!$A$6:$BZ$160,piš!T$2,0))</f>
        <v/>
      </c>
      <c r="L37" s="40" t="str">
        <f>IF(VLOOKUP($A37,piš!$A$6:$BZ$160,piš!U$2,0)="","",VLOOKUP($A37,piš!$A$6:$BZ$160,piš!U$2,0))</f>
        <v/>
      </c>
      <c r="M37" s="40" t="str">
        <f>IF(VLOOKUP($A37,piš!$A$6:$BZ$160,piš!V$2,0)="","",VLOOKUP($A37,piš!$A$6:$BZ$160,piš!V$2,0))</f>
        <v/>
      </c>
      <c r="N37" s="40" t="str">
        <f>IF(VLOOKUP($A37,piš!$A$6:$BZ$160,piš!W$2,0)="","",VLOOKUP($A37,piš!$A$6:$BZ$160,piš!W$2,0))</f>
        <v/>
      </c>
      <c r="O37" s="40" t="str">
        <f>IF(VLOOKUP($A37,piš!$A$6:$BZ$160,piš!X$2,0)="","",VLOOKUP($A37,piš!$A$6:$BZ$160,piš!X$2,0))</f>
        <v/>
      </c>
      <c r="P37" s="40" t="str">
        <f>IF(VLOOKUP($A37,piš!$A$6:$BZ$160,piš!Y$2,0)="","",VLOOKUP($A37,piš!$A$6:$BZ$160,piš!Y$2,0))</f>
        <v/>
      </c>
      <c r="Q37" s="40" t="str">
        <f>IF(VLOOKUP($A37,piš!$A$6:$BZ$160,piš!Z$2,0)="","",VLOOKUP($A37,piš!$A$6:$BZ$160,piš!Z$2,0))</f>
        <v/>
      </c>
      <c r="R37" s="40" t="str">
        <f>IF(VLOOKUP($A37,piš!$A$6:$BZ$160,piš!AA$2,0)="","",VLOOKUP($A37,piš!$A$6:$BZ$160,piš!AA$2,0))</f>
        <v/>
      </c>
      <c r="S37" s="40" t="str">
        <f>IF(VLOOKUP($A37,piš!$A$6:$BZ$160,piš!AB$2,0)="","",VLOOKUP($A37,piš!$A$6:$BZ$160,piš!AB$2,0))</f>
        <v/>
      </c>
      <c r="T37" s="40" t="str">
        <f>IF(VLOOKUP($A37,piš!$A$6:$BZ$160,piš!AC$2,0)="","",VLOOKUP($A37,piš!$A$6:$BZ$160,piš!AC$2,0))</f>
        <v/>
      </c>
      <c r="U37" s="40" t="str">
        <f>IF(VLOOKUP($A37,piš!$A$6:$BZ$160,piš!AD$2,0)="","",VLOOKUP($A37,piš!$A$6:$BZ$160,piš!AD$2,0))</f>
        <v/>
      </c>
      <c r="V37" s="40" t="str">
        <f>IF(VLOOKUP($A37,piš!$A$6:$BZ$160,piš!AE$2,0)="","",VLOOKUP($A37,piš!$A$6:$BZ$160,piš!AE$2,0))</f>
        <v/>
      </c>
      <c r="W37" s="40" t="str">
        <f>IF(VLOOKUP($A37,piš!$A$6:$BZ$160,piš!AF$2,0)="","",VLOOKUP($A37,piš!$A$6:$BZ$160,piš!AF$2,0))</f>
        <v/>
      </c>
      <c r="X37" s="40" t="str">
        <f>IF(VLOOKUP($A37,piš!$A$6:$BZ$160,piš!AG$2,0)="","",VLOOKUP($A37,piš!$A$6:$BZ$160,piš!AG$2,0))</f>
        <v/>
      </c>
      <c r="Y37" s="40" t="str">
        <f>IF(VLOOKUP($A37,piš!$A$6:$BZ$160,piš!AH$2,0)="","",VLOOKUP($A37,piš!$A$6:$BZ$160,piš!AH$2,0))</f>
        <v/>
      </c>
      <c r="Z37" s="40" t="str">
        <f>IF(VLOOKUP($A37,piš!$A$6:$BZ$160,piš!AI$2,0)="","",VLOOKUP($A37,piš!$A$6:$BZ$160,piš!AI$2,0))</f>
        <v/>
      </c>
      <c r="AA37" s="40" t="str">
        <f>IF(VLOOKUP($A37,piš!$A$6:$BZ$160,piš!AJ$2,0)="","",VLOOKUP($A37,piš!$A$6:$BZ$160,piš!AJ$2,0))</f>
        <v/>
      </c>
      <c r="AB37" s="40" t="str">
        <f>IF(VLOOKUP($A37,piš!$A$6:$BZ$160,piš!AK$2,0)="","",VLOOKUP($A37,piš!$A$6:$BZ$160,piš!AK$2,0))</f>
        <v/>
      </c>
      <c r="AC37" s="40" t="str">
        <f>IF(VLOOKUP($A37,piš!$A$6:$BZ$160,piš!AL$2,0)="","",VLOOKUP($A37,piš!$A$6:$BZ$160,piš!AL$2,0))</f>
        <v/>
      </c>
      <c r="AD37" s="40" t="str">
        <f>IF(VLOOKUP($A37,piš!$A$6:$BZ$160,piš!AM$2,0)="","",VLOOKUP($A37,piš!$A$6:$BZ$160,piš!AM$2,0))</f>
        <v/>
      </c>
      <c r="AE37" s="40" t="str">
        <f>IF(VLOOKUP($A37,piš!$A$6:$BZ$160,piš!AN$2,0)="","",VLOOKUP($A37,piš!$A$6:$BZ$160,piš!AN$2,0))</f>
        <v/>
      </c>
      <c r="AF37" s="40" t="str">
        <f>IF(VLOOKUP($A37,piš!$A$6:$BZ$160,piš!AO$2,0)="","",VLOOKUP($A37,piš!$A$6:$BZ$160,piš!AO$2,0))</f>
        <v/>
      </c>
      <c r="AG37" s="40" t="str">
        <f>IF(VLOOKUP($A37,piš!$A$6:$BZ$160,piš!AP$2,0)="","",VLOOKUP($A37,piš!$A$6:$BZ$160,piš!AP$2,0))</f>
        <v/>
      </c>
      <c r="AH37" s="40" t="str">
        <f>IF(VLOOKUP($A37,piš!$A$6:$BZ$160,piš!AQ$2,0)="","",VLOOKUP($A37,piš!$A$6:$BZ$160,piš!AQ$2,0))</f>
        <v/>
      </c>
      <c r="AI37" s="40" t="str">
        <f>IF(VLOOKUP($A37,piš!$A$6:$BZ$160,piš!AR$2,0)="","",VLOOKUP($A37,piš!$A$6:$BZ$160,piš!AR$2,0))</f>
        <v/>
      </c>
    </row>
    <row r="38" spans="1:35" ht="12.75" customHeight="1" thickBot="1" x14ac:dyDescent="0.25">
      <c r="A38" s="55"/>
      <c r="B38" s="57"/>
      <c r="C38" s="29" t="str">
        <f>VLOOKUP($A37,piš!$A$6:$BZ$160,piš!I$2,0)</f>
        <v>SK Nové Město n. M.</v>
      </c>
      <c r="D38" s="16"/>
      <c r="E38" s="53" t="e">
        <f>VLOOKUP($A38,piš!$A$6:$BZ$160,10,0)</f>
        <v>#N/A</v>
      </c>
      <c r="F38" s="30">
        <f>IF(VLOOKUP($A37,piš!$A$6:$BZ$160,piš!AS$2,0)="","",VLOOKUP($A37,piš!$A$6:$BZ$160,piš!AS$2,0))</f>
        <v>15</v>
      </c>
      <c r="G38" s="30">
        <f>IF(VLOOKUP($A37,piš!$A$6:$BZ$160,piš!AT$2,0)="","",VLOOKUP($A37,piš!$A$6:$BZ$160,piš!AT$2,0))</f>
        <v>10</v>
      </c>
      <c r="H38" s="30" t="str">
        <f>IF(VLOOKUP($A37,piš!$A$6:$BZ$160,piš!AU$2,0)="","",VLOOKUP($A37,piš!$A$6:$BZ$160,piš!AU$2,0))</f>
        <v/>
      </c>
      <c r="I38" s="30" t="str">
        <f>IF(VLOOKUP($A37,piš!$A$6:$BZ$160,piš!AV$2,0)="","",VLOOKUP($A37,piš!$A$6:$BZ$160,piš!AV$2,0))</f>
        <v/>
      </c>
      <c r="J38" s="30" t="str">
        <f>IF(VLOOKUP($A37,piš!$A$6:$BZ$160,piš!AW$2,0)="","",VLOOKUP($A37,piš!$A$6:$BZ$160,piš!AW$2,0))</f>
        <v/>
      </c>
      <c r="K38" s="30" t="str">
        <f>IF(VLOOKUP($A37,piš!$A$6:$BZ$160,piš!AX$2,0)="","",VLOOKUP($A37,piš!$A$6:$BZ$160,piš!AX$2,0))</f>
        <v/>
      </c>
      <c r="L38" s="30" t="str">
        <f>IF(VLOOKUP($A37,piš!$A$6:$BZ$160,piš!AY$2,0)="","",VLOOKUP($A37,piš!$A$6:$BZ$160,piš!AY$2,0))</f>
        <v/>
      </c>
      <c r="M38" s="30" t="str">
        <f>IF(VLOOKUP($A37,piš!$A$6:$BZ$160,piš!AZ$2,0)="","",VLOOKUP($A37,piš!$A$6:$BZ$160,piš!AZ$2,0))</f>
        <v/>
      </c>
      <c r="N38" s="30" t="str">
        <f>IF(VLOOKUP($A37,piš!$A$6:$BZ$160,piš!BA$2,0)="","",VLOOKUP($A37,piš!$A$6:$BZ$160,piš!BA$2,0))</f>
        <v/>
      </c>
      <c r="O38" s="30" t="str">
        <f>IF(VLOOKUP($A37,piš!$A$6:$BZ$160,piš!BB$2,0)="","",VLOOKUP($A37,piš!$A$6:$BZ$160,piš!BB$2,0))</f>
        <v/>
      </c>
      <c r="P38" s="30" t="str">
        <f>IF(VLOOKUP($A37,piš!$A$6:$BZ$160,piš!BC$2,0)="","",VLOOKUP($A37,piš!$A$6:$BZ$160,piš!BC$2,0))</f>
        <v/>
      </c>
      <c r="Q38" s="30" t="str">
        <f>IF(VLOOKUP($A37,piš!$A$6:$BZ$160,piš!BD$2,0)="","",VLOOKUP($A37,piš!$A$6:$BZ$160,piš!BD$2,0))</f>
        <v/>
      </c>
      <c r="R38" s="30" t="str">
        <f>IF(VLOOKUP($A37,piš!$A$6:$BZ$160,piš!BE$2,0)="","",VLOOKUP($A37,piš!$A$6:$BZ$160,piš!BE$2,0))</f>
        <v/>
      </c>
      <c r="S38" s="30" t="str">
        <f>IF(VLOOKUP($A37,piš!$A$6:$BZ$160,piš!BF$2,0)="","",VLOOKUP($A37,piš!$A$6:$BZ$160,piš!BF$2,0))</f>
        <v/>
      </c>
      <c r="T38" s="30" t="str">
        <f>IF(VLOOKUP($A37,piš!$A$6:$BZ$160,piš!BG$2,0)="","",VLOOKUP($A37,piš!$A$6:$BZ$160,piš!BG$2,0))</f>
        <v/>
      </c>
      <c r="U38" s="30" t="str">
        <f>IF(VLOOKUP($A37,piš!$A$6:$BZ$160,piš!BH$2,0)="","",VLOOKUP($A37,piš!$A$6:$BZ$160,piš!BH$2,0))</f>
        <v/>
      </c>
      <c r="V38" s="30" t="str">
        <f>IF(VLOOKUP($A37,piš!$A$6:$BZ$160,piš!BI$2,0)="","",VLOOKUP($A37,piš!$A$6:$BZ$160,piš!BI$2,0))</f>
        <v/>
      </c>
      <c r="W38" s="30" t="str">
        <f>IF(VLOOKUP($A37,piš!$A$6:$BZ$160,piš!BJ$2,0)="","",VLOOKUP($A37,piš!$A$6:$BZ$160,piš!BJ$2,0))</f>
        <v/>
      </c>
      <c r="X38" s="30" t="str">
        <f>IF(VLOOKUP($A37,piš!$A$6:$BZ$160,piš!BK$2,0)="","",VLOOKUP($A37,piš!$A$6:$BZ$160,piš!BK$2,0))</f>
        <v/>
      </c>
      <c r="Y38" s="30" t="str">
        <f>IF(VLOOKUP($A37,piš!$A$6:$BZ$160,piš!BL$2,0)="","",VLOOKUP($A37,piš!$A$6:$BZ$160,piš!BL$2,0))</f>
        <v/>
      </c>
      <c r="Z38" s="30" t="str">
        <f>IF(VLOOKUP($A37,piš!$A$6:$BZ$160,piš!BM$2,0)="","",VLOOKUP($A37,piš!$A$6:$BZ$160,piš!BM$2,0))</f>
        <v/>
      </c>
      <c r="AA38" s="30" t="str">
        <f>IF(VLOOKUP($A37,piš!$A$6:$BZ$160,piš!BN$2,0)="","",VLOOKUP($A37,piš!$A$6:$BZ$160,piš!BN$2,0))</f>
        <v/>
      </c>
      <c r="AB38" s="30" t="str">
        <f>IF(VLOOKUP($A37,piš!$A$6:$BZ$160,piš!BO$2,0)="","",VLOOKUP($A37,piš!$A$6:$BZ$160,piš!BO$2,0))</f>
        <v/>
      </c>
      <c r="AC38" s="30" t="str">
        <f>IF(VLOOKUP($A37,piš!$A$6:$BZ$160,piš!BP$2,0)="","",VLOOKUP($A37,piš!$A$6:$BZ$160,piš!BP$2,0))</f>
        <v/>
      </c>
      <c r="AD38" s="30" t="str">
        <f>IF(VLOOKUP($A37,piš!$A$6:$BZ$160,piš!BQ$2,0)="","",VLOOKUP($A37,piš!$A$6:$BZ$160,piš!BQ$2,0))</f>
        <v/>
      </c>
      <c r="AE38" s="30" t="str">
        <f>IF(VLOOKUP($A37,piš!$A$6:$BZ$160,piš!BR$2,0)="","",VLOOKUP($A37,piš!$A$6:$BZ$160,piš!BR$2,0))</f>
        <v/>
      </c>
      <c r="AF38" s="30" t="str">
        <f>IF(VLOOKUP($A37,piš!$A$6:$BZ$160,piš!BS$2,0)="","",VLOOKUP($A37,piš!$A$6:$BZ$160,piš!BS$2,0))</f>
        <v/>
      </c>
      <c r="AG38" s="30" t="str">
        <f>IF(VLOOKUP($A37,piš!$A$6:$BZ$160,piš!BT$2,0)="","",VLOOKUP($A37,piš!$A$6:$BZ$160,piš!BT$2,0))</f>
        <v/>
      </c>
      <c r="AH38" s="30" t="str">
        <f>IF(VLOOKUP($A37,piš!$A$6:$BZ$160,piš!BU$2,0)="","",VLOOKUP($A37,piš!$A$6:$BZ$160,piš!BU$2,0))</f>
        <v/>
      </c>
      <c r="AI38" s="30" t="str">
        <f>IF(VLOOKUP($A37,piš!$A$6:$BZ$160,piš!BV$2,0)="","",VLOOKUP($A37,piš!$A$6:$BZ$160,piš!BV$2,0))</f>
        <v/>
      </c>
    </row>
    <row r="39" spans="1:35" ht="12.75" customHeight="1" x14ac:dyDescent="0.2">
      <c r="A39" s="54">
        <f t="shared" si="0"/>
        <v>12</v>
      </c>
      <c r="B39" s="56">
        <f>VLOOKUP($A39,piš!$A$6:$BZ$160,piš!K$2,0)</f>
        <v>12</v>
      </c>
      <c r="C39" s="27" t="str">
        <f>VLOOKUP($A39,piš!$A$6:$BZ$160,piš!H$2,0)</f>
        <v>Pleštil Jiří</v>
      </c>
      <c r="D39" s="28">
        <f>VLOOKUP($A39,piš!$A$6:$BZ$160,piš!J$2,0)</f>
        <v>2006</v>
      </c>
      <c r="E39" s="52">
        <f>VLOOKUP($A39,piš!$A$6:$BZ$160,piš!L$2,0)</f>
        <v>256.20000000000005</v>
      </c>
      <c r="F39" s="40">
        <f>IF(VLOOKUP($A39,piš!$A$6:$BZ$160,piš!O$2,0)="","",VLOOKUP($A39,piš!$A$6:$BZ$160,piš!O$2,0))</f>
        <v>108.4</v>
      </c>
      <c r="G39" s="40">
        <f>IF(VLOOKUP($A39,piš!$A$6:$BZ$160,piš!P$2,0)="","",VLOOKUP($A39,piš!$A$6:$BZ$160,piš!P$2,0))</f>
        <v>147.80000000000001</v>
      </c>
      <c r="H39" s="40" t="str">
        <f>IF(VLOOKUP($A39,piš!$A$6:$BZ$160,piš!Q$2,0)="","",VLOOKUP($A39,piš!$A$6:$BZ$160,piš!Q$2,0))</f>
        <v/>
      </c>
      <c r="I39" s="40" t="str">
        <f>IF(VLOOKUP($A39,piš!$A$6:$BZ$160,piš!R$2,0)="","",VLOOKUP($A39,piš!$A$6:$BZ$160,piš!R$2,0))</f>
        <v/>
      </c>
      <c r="J39" s="40" t="str">
        <f>IF(VLOOKUP($A39,piš!$A$6:$BZ$160,piš!S$2,0)="","",VLOOKUP($A39,piš!$A$6:$BZ$160,piš!S$2,0))</f>
        <v/>
      </c>
      <c r="K39" s="40" t="str">
        <f>IF(VLOOKUP($A39,piš!$A$6:$BZ$160,piš!T$2,0)="","",VLOOKUP($A39,piš!$A$6:$BZ$160,piš!T$2,0))</f>
        <v/>
      </c>
      <c r="L39" s="40" t="str">
        <f>IF(VLOOKUP($A39,piš!$A$6:$BZ$160,piš!U$2,0)="","",VLOOKUP($A39,piš!$A$6:$BZ$160,piš!U$2,0))</f>
        <v/>
      </c>
      <c r="M39" s="40" t="str">
        <f>IF(VLOOKUP($A39,piš!$A$6:$BZ$160,piš!V$2,0)="","",VLOOKUP($A39,piš!$A$6:$BZ$160,piš!V$2,0))</f>
        <v/>
      </c>
      <c r="N39" s="40" t="str">
        <f>IF(VLOOKUP($A39,piš!$A$6:$BZ$160,piš!W$2,0)="","",VLOOKUP($A39,piš!$A$6:$BZ$160,piš!W$2,0))</f>
        <v/>
      </c>
      <c r="O39" s="40" t="str">
        <f>IF(VLOOKUP($A39,piš!$A$6:$BZ$160,piš!X$2,0)="","",VLOOKUP($A39,piš!$A$6:$BZ$160,piš!X$2,0))</f>
        <v/>
      </c>
      <c r="P39" s="40" t="str">
        <f>IF(VLOOKUP($A39,piš!$A$6:$BZ$160,piš!Y$2,0)="","",VLOOKUP($A39,piš!$A$6:$BZ$160,piš!Y$2,0))</f>
        <v/>
      </c>
      <c r="Q39" s="40" t="str">
        <f>IF(VLOOKUP($A39,piš!$A$6:$BZ$160,piš!Z$2,0)="","",VLOOKUP($A39,piš!$A$6:$BZ$160,piš!Z$2,0))</f>
        <v/>
      </c>
      <c r="R39" s="40" t="str">
        <f>IF(VLOOKUP($A39,piš!$A$6:$BZ$160,piš!AA$2,0)="","",VLOOKUP($A39,piš!$A$6:$BZ$160,piš!AA$2,0))</f>
        <v/>
      </c>
      <c r="S39" s="40" t="str">
        <f>IF(VLOOKUP($A39,piš!$A$6:$BZ$160,piš!AB$2,0)="","",VLOOKUP($A39,piš!$A$6:$BZ$160,piš!AB$2,0))</f>
        <v/>
      </c>
      <c r="T39" s="40" t="str">
        <f>IF(VLOOKUP($A39,piš!$A$6:$BZ$160,piš!AC$2,0)="","",VLOOKUP($A39,piš!$A$6:$BZ$160,piš!AC$2,0))</f>
        <v/>
      </c>
      <c r="U39" s="40" t="str">
        <f>IF(VLOOKUP($A39,piš!$A$6:$BZ$160,piš!AD$2,0)="","",VLOOKUP($A39,piš!$A$6:$BZ$160,piš!AD$2,0))</f>
        <v/>
      </c>
      <c r="V39" s="40" t="str">
        <f>IF(VLOOKUP($A39,piš!$A$6:$BZ$160,piš!AE$2,0)="","",VLOOKUP($A39,piš!$A$6:$BZ$160,piš!AE$2,0))</f>
        <v/>
      </c>
      <c r="W39" s="40" t="str">
        <f>IF(VLOOKUP($A39,piš!$A$6:$BZ$160,piš!AF$2,0)="","",VLOOKUP($A39,piš!$A$6:$BZ$160,piš!AF$2,0))</f>
        <v/>
      </c>
      <c r="X39" s="40" t="str">
        <f>IF(VLOOKUP($A39,piš!$A$6:$BZ$160,piš!AG$2,0)="","",VLOOKUP($A39,piš!$A$6:$BZ$160,piš!AG$2,0))</f>
        <v/>
      </c>
      <c r="Y39" s="40" t="str">
        <f>IF(VLOOKUP($A39,piš!$A$6:$BZ$160,piš!AH$2,0)="","",VLOOKUP($A39,piš!$A$6:$BZ$160,piš!AH$2,0))</f>
        <v/>
      </c>
      <c r="Z39" s="40" t="str">
        <f>IF(VLOOKUP($A39,piš!$A$6:$BZ$160,piš!AI$2,0)="","",VLOOKUP($A39,piš!$A$6:$BZ$160,piš!AI$2,0))</f>
        <v/>
      </c>
      <c r="AA39" s="40" t="str">
        <f>IF(VLOOKUP($A39,piš!$A$6:$BZ$160,piš!AJ$2,0)="","",VLOOKUP($A39,piš!$A$6:$BZ$160,piš!AJ$2,0))</f>
        <v/>
      </c>
      <c r="AB39" s="40" t="str">
        <f>IF(VLOOKUP($A39,piš!$A$6:$BZ$160,piš!AK$2,0)="","",VLOOKUP($A39,piš!$A$6:$BZ$160,piš!AK$2,0))</f>
        <v/>
      </c>
      <c r="AC39" s="40" t="str">
        <f>IF(VLOOKUP($A39,piš!$A$6:$BZ$160,piš!AL$2,0)="","",VLOOKUP($A39,piš!$A$6:$BZ$160,piš!AL$2,0))</f>
        <v/>
      </c>
      <c r="AD39" s="40" t="str">
        <f>IF(VLOOKUP($A39,piš!$A$6:$BZ$160,piš!AM$2,0)="","",VLOOKUP($A39,piš!$A$6:$BZ$160,piš!AM$2,0))</f>
        <v/>
      </c>
      <c r="AE39" s="40" t="str">
        <f>IF(VLOOKUP($A39,piš!$A$6:$BZ$160,piš!AN$2,0)="","",VLOOKUP($A39,piš!$A$6:$BZ$160,piš!AN$2,0))</f>
        <v/>
      </c>
      <c r="AF39" s="40" t="str">
        <f>IF(VLOOKUP($A39,piš!$A$6:$BZ$160,piš!AO$2,0)="","",VLOOKUP($A39,piš!$A$6:$BZ$160,piš!AO$2,0))</f>
        <v/>
      </c>
      <c r="AG39" s="40" t="str">
        <f>IF(VLOOKUP($A39,piš!$A$6:$BZ$160,piš!AP$2,0)="","",VLOOKUP($A39,piš!$A$6:$BZ$160,piš!AP$2,0))</f>
        <v/>
      </c>
      <c r="AH39" s="40" t="str">
        <f>IF(VLOOKUP($A39,piš!$A$6:$BZ$160,piš!AQ$2,0)="","",VLOOKUP($A39,piš!$A$6:$BZ$160,piš!AQ$2,0))</f>
        <v/>
      </c>
      <c r="AI39" s="40" t="str">
        <f>IF(VLOOKUP($A39,piš!$A$6:$BZ$160,piš!AR$2,0)="","",VLOOKUP($A39,piš!$A$6:$BZ$160,piš!AR$2,0))</f>
        <v/>
      </c>
    </row>
    <row r="40" spans="1:35" ht="12.75" customHeight="1" thickBot="1" x14ac:dyDescent="0.25">
      <c r="A40" s="55"/>
      <c r="B40" s="57"/>
      <c r="C40" s="29" t="str">
        <f>VLOOKUP($A39,piš!$A$6:$BZ$160,piš!I$2,0)</f>
        <v>SK JEŠTĚD Liberec</v>
      </c>
      <c r="D40" s="16"/>
      <c r="E40" s="53" t="e">
        <f>VLOOKUP($A40,piš!$A$6:$BZ$160,10,0)</f>
        <v>#N/A</v>
      </c>
      <c r="F40" s="30">
        <f>IF(VLOOKUP($A39,piš!$A$6:$BZ$160,piš!AS$2,0)="","",VLOOKUP($A39,piš!$A$6:$BZ$160,piš!AS$2,0))</f>
        <v>12</v>
      </c>
      <c r="G40" s="30">
        <f>IF(VLOOKUP($A39,piš!$A$6:$BZ$160,piš!AT$2,0)="","",VLOOKUP($A39,piš!$A$6:$BZ$160,piš!AT$2,0))</f>
        <v>15</v>
      </c>
      <c r="H40" s="30" t="str">
        <f>IF(VLOOKUP($A39,piš!$A$6:$BZ$160,piš!AU$2,0)="","",VLOOKUP($A39,piš!$A$6:$BZ$160,piš!AU$2,0))</f>
        <v/>
      </c>
      <c r="I40" s="30" t="str">
        <f>IF(VLOOKUP($A39,piš!$A$6:$BZ$160,piš!AV$2,0)="","",VLOOKUP($A39,piš!$A$6:$BZ$160,piš!AV$2,0))</f>
        <v/>
      </c>
      <c r="J40" s="30" t="str">
        <f>IF(VLOOKUP($A39,piš!$A$6:$BZ$160,piš!AW$2,0)="","",VLOOKUP($A39,piš!$A$6:$BZ$160,piš!AW$2,0))</f>
        <v/>
      </c>
      <c r="K40" s="30" t="str">
        <f>IF(VLOOKUP($A39,piš!$A$6:$BZ$160,piš!AX$2,0)="","",VLOOKUP($A39,piš!$A$6:$BZ$160,piš!AX$2,0))</f>
        <v/>
      </c>
      <c r="L40" s="30" t="str">
        <f>IF(VLOOKUP($A39,piš!$A$6:$BZ$160,piš!AY$2,0)="","",VLOOKUP($A39,piš!$A$6:$BZ$160,piš!AY$2,0))</f>
        <v/>
      </c>
      <c r="M40" s="30" t="str">
        <f>IF(VLOOKUP($A39,piš!$A$6:$BZ$160,piš!AZ$2,0)="","",VLOOKUP($A39,piš!$A$6:$BZ$160,piš!AZ$2,0))</f>
        <v/>
      </c>
      <c r="N40" s="30" t="str">
        <f>IF(VLOOKUP($A39,piš!$A$6:$BZ$160,piš!BA$2,0)="","",VLOOKUP($A39,piš!$A$6:$BZ$160,piš!BA$2,0))</f>
        <v/>
      </c>
      <c r="O40" s="30" t="str">
        <f>IF(VLOOKUP($A39,piš!$A$6:$BZ$160,piš!BB$2,0)="","",VLOOKUP($A39,piš!$A$6:$BZ$160,piš!BB$2,0))</f>
        <v/>
      </c>
      <c r="P40" s="30" t="str">
        <f>IF(VLOOKUP($A39,piš!$A$6:$BZ$160,piš!BC$2,0)="","",VLOOKUP($A39,piš!$A$6:$BZ$160,piš!BC$2,0))</f>
        <v/>
      </c>
      <c r="Q40" s="30" t="str">
        <f>IF(VLOOKUP($A39,piš!$A$6:$BZ$160,piš!BD$2,0)="","",VLOOKUP($A39,piš!$A$6:$BZ$160,piš!BD$2,0))</f>
        <v/>
      </c>
      <c r="R40" s="30" t="str">
        <f>IF(VLOOKUP($A39,piš!$A$6:$BZ$160,piš!BE$2,0)="","",VLOOKUP($A39,piš!$A$6:$BZ$160,piš!BE$2,0))</f>
        <v/>
      </c>
      <c r="S40" s="30" t="str">
        <f>IF(VLOOKUP($A39,piš!$A$6:$BZ$160,piš!BF$2,0)="","",VLOOKUP($A39,piš!$A$6:$BZ$160,piš!BF$2,0))</f>
        <v/>
      </c>
      <c r="T40" s="30" t="str">
        <f>IF(VLOOKUP($A39,piš!$A$6:$BZ$160,piš!BG$2,0)="","",VLOOKUP($A39,piš!$A$6:$BZ$160,piš!BG$2,0))</f>
        <v/>
      </c>
      <c r="U40" s="30" t="str">
        <f>IF(VLOOKUP($A39,piš!$A$6:$BZ$160,piš!BH$2,0)="","",VLOOKUP($A39,piš!$A$6:$BZ$160,piš!BH$2,0))</f>
        <v/>
      </c>
      <c r="V40" s="30" t="str">
        <f>IF(VLOOKUP($A39,piš!$A$6:$BZ$160,piš!BI$2,0)="","",VLOOKUP($A39,piš!$A$6:$BZ$160,piš!BI$2,0))</f>
        <v/>
      </c>
      <c r="W40" s="30" t="str">
        <f>IF(VLOOKUP($A39,piš!$A$6:$BZ$160,piš!BJ$2,0)="","",VLOOKUP($A39,piš!$A$6:$BZ$160,piš!BJ$2,0))</f>
        <v/>
      </c>
      <c r="X40" s="30" t="str">
        <f>IF(VLOOKUP($A39,piš!$A$6:$BZ$160,piš!BK$2,0)="","",VLOOKUP($A39,piš!$A$6:$BZ$160,piš!BK$2,0))</f>
        <v/>
      </c>
      <c r="Y40" s="30" t="str">
        <f>IF(VLOOKUP($A39,piš!$A$6:$BZ$160,piš!BL$2,0)="","",VLOOKUP($A39,piš!$A$6:$BZ$160,piš!BL$2,0))</f>
        <v/>
      </c>
      <c r="Z40" s="30" t="str">
        <f>IF(VLOOKUP($A39,piš!$A$6:$BZ$160,piš!BM$2,0)="","",VLOOKUP($A39,piš!$A$6:$BZ$160,piš!BM$2,0))</f>
        <v/>
      </c>
      <c r="AA40" s="30" t="str">
        <f>IF(VLOOKUP($A39,piš!$A$6:$BZ$160,piš!BN$2,0)="","",VLOOKUP($A39,piš!$A$6:$BZ$160,piš!BN$2,0))</f>
        <v/>
      </c>
      <c r="AB40" s="30" t="str">
        <f>IF(VLOOKUP($A39,piš!$A$6:$BZ$160,piš!BO$2,0)="","",VLOOKUP($A39,piš!$A$6:$BZ$160,piš!BO$2,0))</f>
        <v/>
      </c>
      <c r="AC40" s="30" t="str">
        <f>IF(VLOOKUP($A39,piš!$A$6:$BZ$160,piš!BP$2,0)="","",VLOOKUP($A39,piš!$A$6:$BZ$160,piš!BP$2,0))</f>
        <v/>
      </c>
      <c r="AD40" s="30" t="str">
        <f>IF(VLOOKUP($A39,piš!$A$6:$BZ$160,piš!BQ$2,0)="","",VLOOKUP($A39,piš!$A$6:$BZ$160,piš!BQ$2,0))</f>
        <v/>
      </c>
      <c r="AE40" s="30" t="str">
        <f>IF(VLOOKUP($A39,piš!$A$6:$BZ$160,piš!BR$2,0)="","",VLOOKUP($A39,piš!$A$6:$BZ$160,piš!BR$2,0))</f>
        <v/>
      </c>
      <c r="AF40" s="30" t="str">
        <f>IF(VLOOKUP($A39,piš!$A$6:$BZ$160,piš!BS$2,0)="","",VLOOKUP($A39,piš!$A$6:$BZ$160,piš!BS$2,0))</f>
        <v/>
      </c>
      <c r="AG40" s="30" t="str">
        <f>IF(VLOOKUP($A39,piš!$A$6:$BZ$160,piš!BT$2,0)="","",VLOOKUP($A39,piš!$A$6:$BZ$160,piš!BT$2,0))</f>
        <v/>
      </c>
      <c r="AH40" s="30" t="str">
        <f>IF(VLOOKUP($A39,piš!$A$6:$BZ$160,piš!BU$2,0)="","",VLOOKUP($A39,piš!$A$6:$BZ$160,piš!BU$2,0))</f>
        <v/>
      </c>
      <c r="AI40" s="30" t="str">
        <f>IF(VLOOKUP($A39,piš!$A$6:$BZ$160,piš!BV$2,0)="","",VLOOKUP($A39,piš!$A$6:$BZ$160,piš!BV$2,0))</f>
        <v/>
      </c>
    </row>
    <row r="41" spans="1:35" ht="12.75" customHeight="1" x14ac:dyDescent="0.2">
      <c r="A41" s="54">
        <f t="shared" si="0"/>
        <v>13</v>
      </c>
      <c r="B41" s="56">
        <f>VLOOKUP($A41,piš!$A$6:$BZ$160,piš!K$2,0)</f>
        <v>13</v>
      </c>
      <c r="C41" s="27" t="str">
        <f>VLOOKUP($A41,piš!$A$6:$BZ$160,piš!H$2,0)</f>
        <v>Kysel Štěpán</v>
      </c>
      <c r="D41" s="28">
        <f>VLOOKUP($A41,piš!$A$6:$BZ$160,piš!J$2,0)</f>
        <v>2005</v>
      </c>
      <c r="E41" s="52">
        <f>VLOOKUP($A41,piš!$A$6:$BZ$160,piš!L$2,0)</f>
        <v>248.10000000000002</v>
      </c>
      <c r="F41" s="40">
        <f>IF(VLOOKUP($A41,piš!$A$6:$BZ$160,piš!O$2,0)="","",VLOOKUP($A41,piš!$A$6:$BZ$160,piš!O$2,0))</f>
        <v>87.7</v>
      </c>
      <c r="G41" s="40">
        <f>IF(VLOOKUP($A41,piš!$A$6:$BZ$160,piš!P$2,0)="","",VLOOKUP($A41,piš!$A$6:$BZ$160,piš!P$2,0))</f>
        <v>160.4</v>
      </c>
      <c r="H41" s="40" t="str">
        <f>IF(VLOOKUP($A41,piš!$A$6:$BZ$160,piš!Q$2,0)="","",VLOOKUP($A41,piš!$A$6:$BZ$160,piš!Q$2,0))</f>
        <v/>
      </c>
      <c r="I41" s="40" t="str">
        <f>IF(VLOOKUP($A41,piš!$A$6:$BZ$160,piš!R$2,0)="","",VLOOKUP($A41,piš!$A$6:$BZ$160,piš!R$2,0))</f>
        <v/>
      </c>
      <c r="J41" s="40" t="str">
        <f>IF(VLOOKUP($A41,piš!$A$6:$BZ$160,piš!S$2,0)="","",VLOOKUP($A41,piš!$A$6:$BZ$160,piš!S$2,0))</f>
        <v/>
      </c>
      <c r="K41" s="40" t="str">
        <f>IF(VLOOKUP($A41,piš!$A$6:$BZ$160,piš!T$2,0)="","",VLOOKUP($A41,piš!$A$6:$BZ$160,piš!T$2,0))</f>
        <v/>
      </c>
      <c r="L41" s="40" t="str">
        <f>IF(VLOOKUP($A41,piš!$A$6:$BZ$160,piš!U$2,0)="","",VLOOKUP($A41,piš!$A$6:$BZ$160,piš!U$2,0))</f>
        <v/>
      </c>
      <c r="M41" s="40" t="str">
        <f>IF(VLOOKUP($A41,piš!$A$6:$BZ$160,piš!V$2,0)="","",VLOOKUP($A41,piš!$A$6:$BZ$160,piš!V$2,0))</f>
        <v/>
      </c>
      <c r="N41" s="40" t="str">
        <f>IF(VLOOKUP($A41,piš!$A$6:$BZ$160,piš!W$2,0)="","",VLOOKUP($A41,piš!$A$6:$BZ$160,piš!W$2,0))</f>
        <v/>
      </c>
      <c r="O41" s="40" t="str">
        <f>IF(VLOOKUP($A41,piš!$A$6:$BZ$160,piš!X$2,0)="","",VLOOKUP($A41,piš!$A$6:$BZ$160,piš!X$2,0))</f>
        <v/>
      </c>
      <c r="P41" s="40" t="str">
        <f>IF(VLOOKUP($A41,piš!$A$6:$BZ$160,piš!Y$2,0)="","",VLOOKUP($A41,piš!$A$6:$BZ$160,piš!Y$2,0))</f>
        <v/>
      </c>
      <c r="Q41" s="40" t="str">
        <f>IF(VLOOKUP($A41,piš!$A$6:$BZ$160,piš!Z$2,0)="","",VLOOKUP($A41,piš!$A$6:$BZ$160,piš!Z$2,0))</f>
        <v/>
      </c>
      <c r="R41" s="40" t="str">
        <f>IF(VLOOKUP($A41,piš!$A$6:$BZ$160,piš!AA$2,0)="","",VLOOKUP($A41,piš!$A$6:$BZ$160,piš!AA$2,0))</f>
        <v/>
      </c>
      <c r="S41" s="40" t="str">
        <f>IF(VLOOKUP($A41,piš!$A$6:$BZ$160,piš!AB$2,0)="","",VLOOKUP($A41,piš!$A$6:$BZ$160,piš!AB$2,0))</f>
        <v/>
      </c>
      <c r="T41" s="40" t="str">
        <f>IF(VLOOKUP($A41,piš!$A$6:$BZ$160,piš!AC$2,0)="","",VLOOKUP($A41,piš!$A$6:$BZ$160,piš!AC$2,0))</f>
        <v/>
      </c>
      <c r="U41" s="40" t="str">
        <f>IF(VLOOKUP($A41,piš!$A$6:$BZ$160,piš!AD$2,0)="","",VLOOKUP($A41,piš!$A$6:$BZ$160,piš!AD$2,0))</f>
        <v/>
      </c>
      <c r="V41" s="40" t="str">
        <f>IF(VLOOKUP($A41,piš!$A$6:$BZ$160,piš!AE$2,0)="","",VLOOKUP($A41,piš!$A$6:$BZ$160,piš!AE$2,0))</f>
        <v/>
      </c>
      <c r="W41" s="40" t="str">
        <f>IF(VLOOKUP($A41,piš!$A$6:$BZ$160,piš!AF$2,0)="","",VLOOKUP($A41,piš!$A$6:$BZ$160,piš!AF$2,0))</f>
        <v/>
      </c>
      <c r="X41" s="40" t="str">
        <f>IF(VLOOKUP($A41,piš!$A$6:$BZ$160,piš!AG$2,0)="","",VLOOKUP($A41,piš!$A$6:$BZ$160,piš!AG$2,0))</f>
        <v/>
      </c>
      <c r="Y41" s="40" t="str">
        <f>IF(VLOOKUP($A41,piš!$A$6:$BZ$160,piš!AH$2,0)="","",VLOOKUP($A41,piš!$A$6:$BZ$160,piš!AH$2,0))</f>
        <v/>
      </c>
      <c r="Z41" s="40" t="str">
        <f>IF(VLOOKUP($A41,piš!$A$6:$BZ$160,piš!AI$2,0)="","",VLOOKUP($A41,piš!$A$6:$BZ$160,piš!AI$2,0))</f>
        <v/>
      </c>
      <c r="AA41" s="40" t="str">
        <f>IF(VLOOKUP($A41,piš!$A$6:$BZ$160,piš!AJ$2,0)="","",VLOOKUP($A41,piš!$A$6:$BZ$160,piš!AJ$2,0))</f>
        <v/>
      </c>
      <c r="AB41" s="40" t="str">
        <f>IF(VLOOKUP($A41,piš!$A$6:$BZ$160,piš!AK$2,0)="","",VLOOKUP($A41,piš!$A$6:$BZ$160,piš!AK$2,0))</f>
        <v/>
      </c>
      <c r="AC41" s="40" t="str">
        <f>IF(VLOOKUP($A41,piš!$A$6:$BZ$160,piš!AL$2,0)="","",VLOOKUP($A41,piš!$A$6:$BZ$160,piš!AL$2,0))</f>
        <v/>
      </c>
      <c r="AD41" s="40" t="str">
        <f>IF(VLOOKUP($A41,piš!$A$6:$BZ$160,piš!AM$2,0)="","",VLOOKUP($A41,piš!$A$6:$BZ$160,piš!AM$2,0))</f>
        <v/>
      </c>
      <c r="AE41" s="40" t="str">
        <f>IF(VLOOKUP($A41,piš!$A$6:$BZ$160,piš!AN$2,0)="","",VLOOKUP($A41,piš!$A$6:$BZ$160,piš!AN$2,0))</f>
        <v/>
      </c>
      <c r="AF41" s="40" t="str">
        <f>IF(VLOOKUP($A41,piš!$A$6:$BZ$160,piš!AO$2,0)="","",VLOOKUP($A41,piš!$A$6:$BZ$160,piš!AO$2,0))</f>
        <v/>
      </c>
      <c r="AG41" s="40" t="str">
        <f>IF(VLOOKUP($A41,piš!$A$6:$BZ$160,piš!AP$2,0)="","",VLOOKUP($A41,piš!$A$6:$BZ$160,piš!AP$2,0))</f>
        <v/>
      </c>
      <c r="AH41" s="40" t="str">
        <f>IF(VLOOKUP($A41,piš!$A$6:$BZ$160,piš!AQ$2,0)="","",VLOOKUP($A41,piš!$A$6:$BZ$160,piš!AQ$2,0))</f>
        <v/>
      </c>
      <c r="AI41" s="40" t="str">
        <f>IF(VLOOKUP($A41,piš!$A$6:$BZ$160,piš!AR$2,0)="","",VLOOKUP($A41,piš!$A$6:$BZ$160,piš!AR$2,0))</f>
        <v/>
      </c>
    </row>
    <row r="42" spans="1:35" ht="12.75" customHeight="1" thickBot="1" x14ac:dyDescent="0.25">
      <c r="A42" s="55"/>
      <c r="B42" s="57"/>
      <c r="C42" s="29" t="str">
        <f>VLOOKUP($A41,piš!$A$6:$BZ$160,piš!I$2,0)</f>
        <v>Sokol Kozlovice</v>
      </c>
      <c r="D42" s="16"/>
      <c r="E42" s="53" t="e">
        <f>VLOOKUP($A42,piš!$A$6:$BZ$160,10,0)</f>
        <v>#N/A</v>
      </c>
      <c r="F42" s="30">
        <f>IF(VLOOKUP($A41,piš!$A$6:$BZ$160,piš!AS$2,0)="","",VLOOKUP($A41,piš!$A$6:$BZ$160,piš!AS$2,0))</f>
        <v>17</v>
      </c>
      <c r="G42" s="30">
        <f>IF(VLOOKUP($A41,piš!$A$6:$BZ$160,piš!AT$2,0)="","",VLOOKUP($A41,piš!$A$6:$BZ$160,piš!AT$2,0))</f>
        <v>12</v>
      </c>
      <c r="H42" s="30" t="str">
        <f>IF(VLOOKUP($A41,piš!$A$6:$BZ$160,piš!AU$2,0)="","",VLOOKUP($A41,piš!$A$6:$BZ$160,piš!AU$2,0))</f>
        <v/>
      </c>
      <c r="I42" s="30" t="str">
        <f>IF(VLOOKUP($A41,piš!$A$6:$BZ$160,piš!AV$2,0)="","",VLOOKUP($A41,piš!$A$6:$BZ$160,piš!AV$2,0))</f>
        <v/>
      </c>
      <c r="J42" s="30" t="str">
        <f>IF(VLOOKUP($A41,piš!$A$6:$BZ$160,piš!AW$2,0)="","",VLOOKUP($A41,piš!$A$6:$BZ$160,piš!AW$2,0))</f>
        <v/>
      </c>
      <c r="K42" s="30" t="str">
        <f>IF(VLOOKUP($A41,piš!$A$6:$BZ$160,piš!AX$2,0)="","",VLOOKUP($A41,piš!$A$6:$BZ$160,piš!AX$2,0))</f>
        <v/>
      </c>
      <c r="L42" s="30" t="str">
        <f>IF(VLOOKUP($A41,piš!$A$6:$BZ$160,piš!AY$2,0)="","",VLOOKUP($A41,piš!$A$6:$BZ$160,piš!AY$2,0))</f>
        <v/>
      </c>
      <c r="M42" s="30" t="str">
        <f>IF(VLOOKUP($A41,piš!$A$6:$BZ$160,piš!AZ$2,0)="","",VLOOKUP($A41,piš!$A$6:$BZ$160,piš!AZ$2,0))</f>
        <v/>
      </c>
      <c r="N42" s="30" t="str">
        <f>IF(VLOOKUP($A41,piš!$A$6:$BZ$160,piš!BA$2,0)="","",VLOOKUP($A41,piš!$A$6:$BZ$160,piš!BA$2,0))</f>
        <v/>
      </c>
      <c r="O42" s="30" t="str">
        <f>IF(VLOOKUP($A41,piš!$A$6:$BZ$160,piš!BB$2,0)="","",VLOOKUP($A41,piš!$A$6:$BZ$160,piš!BB$2,0))</f>
        <v/>
      </c>
      <c r="P42" s="30" t="str">
        <f>IF(VLOOKUP($A41,piš!$A$6:$BZ$160,piš!BC$2,0)="","",VLOOKUP($A41,piš!$A$6:$BZ$160,piš!BC$2,0))</f>
        <v/>
      </c>
      <c r="Q42" s="30" t="str">
        <f>IF(VLOOKUP($A41,piš!$A$6:$BZ$160,piš!BD$2,0)="","",VLOOKUP($A41,piš!$A$6:$BZ$160,piš!BD$2,0))</f>
        <v/>
      </c>
      <c r="R42" s="30" t="str">
        <f>IF(VLOOKUP($A41,piš!$A$6:$BZ$160,piš!BE$2,0)="","",VLOOKUP($A41,piš!$A$6:$BZ$160,piš!BE$2,0))</f>
        <v/>
      </c>
      <c r="S42" s="30" t="str">
        <f>IF(VLOOKUP($A41,piš!$A$6:$BZ$160,piš!BF$2,0)="","",VLOOKUP($A41,piš!$A$6:$BZ$160,piš!BF$2,0))</f>
        <v/>
      </c>
      <c r="T42" s="30" t="str">
        <f>IF(VLOOKUP($A41,piš!$A$6:$BZ$160,piš!BG$2,0)="","",VLOOKUP($A41,piš!$A$6:$BZ$160,piš!BG$2,0))</f>
        <v/>
      </c>
      <c r="U42" s="30" t="str">
        <f>IF(VLOOKUP($A41,piš!$A$6:$BZ$160,piš!BH$2,0)="","",VLOOKUP($A41,piš!$A$6:$BZ$160,piš!BH$2,0))</f>
        <v/>
      </c>
      <c r="V42" s="30" t="str">
        <f>IF(VLOOKUP($A41,piš!$A$6:$BZ$160,piš!BI$2,0)="","",VLOOKUP($A41,piš!$A$6:$BZ$160,piš!BI$2,0))</f>
        <v/>
      </c>
      <c r="W42" s="30" t="str">
        <f>IF(VLOOKUP($A41,piš!$A$6:$BZ$160,piš!BJ$2,0)="","",VLOOKUP($A41,piš!$A$6:$BZ$160,piš!BJ$2,0))</f>
        <v/>
      </c>
      <c r="X42" s="30" t="str">
        <f>IF(VLOOKUP($A41,piš!$A$6:$BZ$160,piš!BK$2,0)="","",VLOOKUP($A41,piš!$A$6:$BZ$160,piš!BK$2,0))</f>
        <v/>
      </c>
      <c r="Y42" s="30" t="str">
        <f>IF(VLOOKUP($A41,piš!$A$6:$BZ$160,piš!BL$2,0)="","",VLOOKUP($A41,piš!$A$6:$BZ$160,piš!BL$2,0))</f>
        <v/>
      </c>
      <c r="Z42" s="30" t="str">
        <f>IF(VLOOKUP($A41,piš!$A$6:$BZ$160,piš!BM$2,0)="","",VLOOKUP($A41,piš!$A$6:$BZ$160,piš!BM$2,0))</f>
        <v/>
      </c>
      <c r="AA42" s="30" t="str">
        <f>IF(VLOOKUP($A41,piš!$A$6:$BZ$160,piš!BN$2,0)="","",VLOOKUP($A41,piš!$A$6:$BZ$160,piš!BN$2,0))</f>
        <v/>
      </c>
      <c r="AB42" s="30" t="str">
        <f>IF(VLOOKUP($A41,piš!$A$6:$BZ$160,piš!BO$2,0)="","",VLOOKUP($A41,piš!$A$6:$BZ$160,piš!BO$2,0))</f>
        <v/>
      </c>
      <c r="AC42" s="30" t="str">
        <f>IF(VLOOKUP($A41,piš!$A$6:$BZ$160,piš!BP$2,0)="","",VLOOKUP($A41,piš!$A$6:$BZ$160,piš!BP$2,0))</f>
        <v/>
      </c>
      <c r="AD42" s="30" t="str">
        <f>IF(VLOOKUP($A41,piš!$A$6:$BZ$160,piš!BQ$2,0)="","",VLOOKUP($A41,piš!$A$6:$BZ$160,piš!BQ$2,0))</f>
        <v/>
      </c>
      <c r="AE42" s="30" t="str">
        <f>IF(VLOOKUP($A41,piš!$A$6:$BZ$160,piš!BR$2,0)="","",VLOOKUP($A41,piš!$A$6:$BZ$160,piš!BR$2,0))</f>
        <v/>
      </c>
      <c r="AF42" s="30" t="str">
        <f>IF(VLOOKUP($A41,piš!$A$6:$BZ$160,piš!BS$2,0)="","",VLOOKUP($A41,piš!$A$6:$BZ$160,piš!BS$2,0))</f>
        <v/>
      </c>
      <c r="AG42" s="30" t="str">
        <f>IF(VLOOKUP($A41,piš!$A$6:$BZ$160,piš!BT$2,0)="","",VLOOKUP($A41,piš!$A$6:$BZ$160,piš!BT$2,0))</f>
        <v/>
      </c>
      <c r="AH42" s="30" t="str">
        <f>IF(VLOOKUP($A41,piš!$A$6:$BZ$160,piš!BU$2,0)="","",VLOOKUP($A41,piš!$A$6:$BZ$160,piš!BU$2,0))</f>
        <v/>
      </c>
      <c r="AI42" s="30" t="str">
        <f>IF(VLOOKUP($A41,piš!$A$6:$BZ$160,piš!BV$2,0)="","",VLOOKUP($A41,piš!$A$6:$BZ$160,piš!BV$2,0))</f>
        <v/>
      </c>
    </row>
    <row r="43" spans="1:35" ht="12.75" customHeight="1" x14ac:dyDescent="0.2">
      <c r="A43" s="54">
        <f t="shared" si="0"/>
        <v>14</v>
      </c>
      <c r="B43" s="56">
        <f>VLOOKUP($A43,piš!$A$6:$BZ$160,piš!K$2,0)</f>
        <v>14</v>
      </c>
      <c r="C43" s="27" t="str">
        <f>VLOOKUP($A43,piš!$A$6:$BZ$160,piš!H$2,0)</f>
        <v>Král Daniel</v>
      </c>
      <c r="D43" s="28">
        <f>VLOOKUP($A43,piš!$A$6:$BZ$160,piš!J$2,0)</f>
        <v>2005</v>
      </c>
      <c r="E43" s="52">
        <f>VLOOKUP($A43,piš!$A$6:$BZ$160,piš!L$2,0)</f>
        <v>234.8</v>
      </c>
      <c r="F43" s="40">
        <f>IF(VLOOKUP($A43,piš!$A$6:$BZ$160,piš!O$2,0)="","",VLOOKUP($A43,piš!$A$6:$BZ$160,piš!O$2,0))</f>
        <v>72.5</v>
      </c>
      <c r="G43" s="40">
        <f>IF(VLOOKUP($A43,piš!$A$6:$BZ$160,piš!P$2,0)="","",VLOOKUP($A43,piš!$A$6:$BZ$160,piš!P$2,0))</f>
        <v>162.30000000000001</v>
      </c>
      <c r="H43" s="40" t="str">
        <f>IF(VLOOKUP($A43,piš!$A$6:$BZ$160,piš!Q$2,0)="","",VLOOKUP($A43,piš!$A$6:$BZ$160,piš!Q$2,0))</f>
        <v/>
      </c>
      <c r="I43" s="40" t="str">
        <f>IF(VLOOKUP($A43,piš!$A$6:$BZ$160,piš!R$2,0)="","",VLOOKUP($A43,piš!$A$6:$BZ$160,piš!R$2,0))</f>
        <v/>
      </c>
      <c r="J43" s="40" t="str">
        <f>IF(VLOOKUP($A43,piš!$A$6:$BZ$160,piš!S$2,0)="","",VLOOKUP($A43,piš!$A$6:$BZ$160,piš!S$2,0))</f>
        <v/>
      </c>
      <c r="K43" s="40" t="str">
        <f>IF(VLOOKUP($A43,piš!$A$6:$BZ$160,piš!T$2,0)="","",VLOOKUP($A43,piš!$A$6:$BZ$160,piš!T$2,0))</f>
        <v/>
      </c>
      <c r="L43" s="40" t="str">
        <f>IF(VLOOKUP($A43,piš!$A$6:$BZ$160,piš!U$2,0)="","",VLOOKUP($A43,piš!$A$6:$BZ$160,piš!U$2,0))</f>
        <v/>
      </c>
      <c r="M43" s="40" t="str">
        <f>IF(VLOOKUP($A43,piš!$A$6:$BZ$160,piš!V$2,0)="","",VLOOKUP($A43,piš!$A$6:$BZ$160,piš!V$2,0))</f>
        <v/>
      </c>
      <c r="N43" s="40" t="str">
        <f>IF(VLOOKUP($A43,piš!$A$6:$BZ$160,piš!W$2,0)="","",VLOOKUP($A43,piš!$A$6:$BZ$160,piš!W$2,0))</f>
        <v/>
      </c>
      <c r="O43" s="40" t="str">
        <f>IF(VLOOKUP($A43,piš!$A$6:$BZ$160,piš!X$2,0)="","",VLOOKUP($A43,piš!$A$6:$BZ$160,piš!X$2,0))</f>
        <v/>
      </c>
      <c r="P43" s="40" t="str">
        <f>IF(VLOOKUP($A43,piš!$A$6:$BZ$160,piš!Y$2,0)="","",VLOOKUP($A43,piš!$A$6:$BZ$160,piš!Y$2,0))</f>
        <v/>
      </c>
      <c r="Q43" s="40" t="str">
        <f>IF(VLOOKUP($A43,piš!$A$6:$BZ$160,piš!Z$2,0)="","",VLOOKUP($A43,piš!$A$6:$BZ$160,piš!Z$2,0))</f>
        <v/>
      </c>
      <c r="R43" s="40" t="str">
        <f>IF(VLOOKUP($A43,piš!$A$6:$BZ$160,piš!AA$2,0)="","",VLOOKUP($A43,piš!$A$6:$BZ$160,piš!AA$2,0))</f>
        <v/>
      </c>
      <c r="S43" s="40" t="str">
        <f>IF(VLOOKUP($A43,piš!$A$6:$BZ$160,piš!AB$2,0)="","",VLOOKUP($A43,piš!$A$6:$BZ$160,piš!AB$2,0))</f>
        <v/>
      </c>
      <c r="T43" s="40" t="str">
        <f>IF(VLOOKUP($A43,piš!$A$6:$BZ$160,piš!AC$2,0)="","",VLOOKUP($A43,piš!$A$6:$BZ$160,piš!AC$2,0))</f>
        <v/>
      </c>
      <c r="U43" s="40" t="str">
        <f>IF(VLOOKUP($A43,piš!$A$6:$BZ$160,piš!AD$2,0)="","",VLOOKUP($A43,piš!$A$6:$BZ$160,piš!AD$2,0))</f>
        <v/>
      </c>
      <c r="V43" s="40" t="str">
        <f>IF(VLOOKUP($A43,piš!$A$6:$BZ$160,piš!AE$2,0)="","",VLOOKUP($A43,piš!$A$6:$BZ$160,piš!AE$2,0))</f>
        <v/>
      </c>
      <c r="W43" s="40" t="str">
        <f>IF(VLOOKUP($A43,piš!$A$6:$BZ$160,piš!AF$2,0)="","",VLOOKUP($A43,piš!$A$6:$BZ$160,piš!AF$2,0))</f>
        <v/>
      </c>
      <c r="X43" s="40" t="str">
        <f>IF(VLOOKUP($A43,piš!$A$6:$BZ$160,piš!AG$2,0)="","",VLOOKUP($A43,piš!$A$6:$BZ$160,piš!AG$2,0))</f>
        <v/>
      </c>
      <c r="Y43" s="40" t="str">
        <f>IF(VLOOKUP($A43,piš!$A$6:$BZ$160,piš!AH$2,0)="","",VLOOKUP($A43,piš!$A$6:$BZ$160,piš!AH$2,0))</f>
        <v/>
      </c>
      <c r="Z43" s="40" t="str">
        <f>IF(VLOOKUP($A43,piš!$A$6:$BZ$160,piš!AI$2,0)="","",VLOOKUP($A43,piš!$A$6:$BZ$160,piš!AI$2,0))</f>
        <v/>
      </c>
      <c r="AA43" s="40" t="str">
        <f>IF(VLOOKUP($A43,piš!$A$6:$BZ$160,piš!AJ$2,0)="","",VLOOKUP($A43,piš!$A$6:$BZ$160,piš!AJ$2,0))</f>
        <v/>
      </c>
      <c r="AB43" s="40" t="str">
        <f>IF(VLOOKUP($A43,piš!$A$6:$BZ$160,piš!AK$2,0)="","",VLOOKUP($A43,piš!$A$6:$BZ$160,piš!AK$2,0))</f>
        <v/>
      </c>
      <c r="AC43" s="40" t="str">
        <f>IF(VLOOKUP($A43,piš!$A$6:$BZ$160,piš!AL$2,0)="","",VLOOKUP($A43,piš!$A$6:$BZ$160,piš!AL$2,0))</f>
        <v/>
      </c>
      <c r="AD43" s="40" t="str">
        <f>IF(VLOOKUP($A43,piš!$A$6:$BZ$160,piš!AM$2,0)="","",VLOOKUP($A43,piš!$A$6:$BZ$160,piš!AM$2,0))</f>
        <v/>
      </c>
      <c r="AE43" s="40" t="str">
        <f>IF(VLOOKUP($A43,piš!$A$6:$BZ$160,piš!AN$2,0)="","",VLOOKUP($A43,piš!$A$6:$BZ$160,piš!AN$2,0))</f>
        <v/>
      </c>
      <c r="AF43" s="40" t="str">
        <f>IF(VLOOKUP($A43,piš!$A$6:$BZ$160,piš!AO$2,0)="","",VLOOKUP($A43,piš!$A$6:$BZ$160,piš!AO$2,0))</f>
        <v/>
      </c>
      <c r="AG43" s="40" t="str">
        <f>IF(VLOOKUP($A43,piš!$A$6:$BZ$160,piš!AP$2,0)="","",VLOOKUP($A43,piš!$A$6:$BZ$160,piš!AP$2,0))</f>
        <v/>
      </c>
      <c r="AH43" s="40" t="str">
        <f>IF(VLOOKUP($A43,piš!$A$6:$BZ$160,piš!AQ$2,0)="","",VLOOKUP($A43,piš!$A$6:$BZ$160,piš!AQ$2,0))</f>
        <v/>
      </c>
      <c r="AI43" s="40" t="str">
        <f>IF(VLOOKUP($A43,piš!$A$6:$BZ$160,piš!AR$2,0)="","",VLOOKUP($A43,piš!$A$6:$BZ$160,piš!AR$2,0))</f>
        <v/>
      </c>
    </row>
    <row r="44" spans="1:35" ht="12.75" customHeight="1" thickBot="1" x14ac:dyDescent="0.25">
      <c r="A44" s="55"/>
      <c r="B44" s="57"/>
      <c r="C44" s="29" t="str">
        <f>VLOOKUP($A43,piš!$A$6:$BZ$160,piš!I$2,0)</f>
        <v>SKI KLUB Harrachov</v>
      </c>
      <c r="D44" s="16"/>
      <c r="E44" s="53" t="e">
        <f>VLOOKUP($A44,piš!$A$6:$BZ$160,10,0)</f>
        <v>#N/A</v>
      </c>
      <c r="F44" s="30">
        <f>IF(VLOOKUP($A43,piš!$A$6:$BZ$160,piš!AS$2,0)="","",VLOOKUP($A43,piš!$A$6:$BZ$160,piš!AS$2,0))</f>
        <v>19</v>
      </c>
      <c r="G44" s="30">
        <f>IF(VLOOKUP($A43,piš!$A$6:$BZ$160,piš!AT$2,0)="","",VLOOKUP($A43,piš!$A$6:$BZ$160,piš!AT$2,0))</f>
        <v>11</v>
      </c>
      <c r="H44" s="30" t="str">
        <f>IF(VLOOKUP($A43,piš!$A$6:$BZ$160,piš!AU$2,0)="","",VLOOKUP($A43,piš!$A$6:$BZ$160,piš!AU$2,0))</f>
        <v/>
      </c>
      <c r="I44" s="30" t="str">
        <f>IF(VLOOKUP($A43,piš!$A$6:$BZ$160,piš!AV$2,0)="","",VLOOKUP($A43,piš!$A$6:$BZ$160,piš!AV$2,0))</f>
        <v/>
      </c>
      <c r="J44" s="30" t="str">
        <f>IF(VLOOKUP($A43,piš!$A$6:$BZ$160,piš!AW$2,0)="","",VLOOKUP($A43,piš!$A$6:$BZ$160,piš!AW$2,0))</f>
        <v/>
      </c>
      <c r="K44" s="30" t="str">
        <f>IF(VLOOKUP($A43,piš!$A$6:$BZ$160,piš!AX$2,0)="","",VLOOKUP($A43,piš!$A$6:$BZ$160,piš!AX$2,0))</f>
        <v/>
      </c>
      <c r="L44" s="30" t="str">
        <f>IF(VLOOKUP($A43,piš!$A$6:$BZ$160,piš!AY$2,0)="","",VLOOKUP($A43,piš!$A$6:$BZ$160,piš!AY$2,0))</f>
        <v/>
      </c>
      <c r="M44" s="30" t="str">
        <f>IF(VLOOKUP($A43,piš!$A$6:$BZ$160,piš!AZ$2,0)="","",VLOOKUP($A43,piš!$A$6:$BZ$160,piš!AZ$2,0))</f>
        <v/>
      </c>
      <c r="N44" s="30" t="str">
        <f>IF(VLOOKUP($A43,piš!$A$6:$BZ$160,piš!BA$2,0)="","",VLOOKUP($A43,piš!$A$6:$BZ$160,piš!BA$2,0))</f>
        <v/>
      </c>
      <c r="O44" s="30" t="str">
        <f>IF(VLOOKUP($A43,piš!$A$6:$BZ$160,piš!BB$2,0)="","",VLOOKUP($A43,piš!$A$6:$BZ$160,piš!BB$2,0))</f>
        <v/>
      </c>
      <c r="P44" s="30" t="str">
        <f>IF(VLOOKUP($A43,piš!$A$6:$BZ$160,piš!BC$2,0)="","",VLOOKUP($A43,piš!$A$6:$BZ$160,piš!BC$2,0))</f>
        <v/>
      </c>
      <c r="Q44" s="30" t="str">
        <f>IF(VLOOKUP($A43,piš!$A$6:$BZ$160,piš!BD$2,0)="","",VLOOKUP($A43,piš!$A$6:$BZ$160,piš!BD$2,0))</f>
        <v/>
      </c>
      <c r="R44" s="30" t="str">
        <f>IF(VLOOKUP($A43,piš!$A$6:$BZ$160,piš!BE$2,0)="","",VLOOKUP($A43,piš!$A$6:$BZ$160,piš!BE$2,0))</f>
        <v/>
      </c>
      <c r="S44" s="30" t="str">
        <f>IF(VLOOKUP($A43,piš!$A$6:$BZ$160,piš!BF$2,0)="","",VLOOKUP($A43,piš!$A$6:$BZ$160,piš!BF$2,0))</f>
        <v/>
      </c>
      <c r="T44" s="30" t="str">
        <f>IF(VLOOKUP($A43,piš!$A$6:$BZ$160,piš!BG$2,0)="","",VLOOKUP($A43,piš!$A$6:$BZ$160,piš!BG$2,0))</f>
        <v/>
      </c>
      <c r="U44" s="30" t="str">
        <f>IF(VLOOKUP($A43,piš!$A$6:$BZ$160,piš!BH$2,0)="","",VLOOKUP($A43,piš!$A$6:$BZ$160,piš!BH$2,0))</f>
        <v/>
      </c>
      <c r="V44" s="30" t="str">
        <f>IF(VLOOKUP($A43,piš!$A$6:$BZ$160,piš!BI$2,0)="","",VLOOKUP($A43,piš!$A$6:$BZ$160,piš!BI$2,0))</f>
        <v/>
      </c>
      <c r="W44" s="30" t="str">
        <f>IF(VLOOKUP($A43,piš!$A$6:$BZ$160,piš!BJ$2,0)="","",VLOOKUP($A43,piš!$A$6:$BZ$160,piš!BJ$2,0))</f>
        <v/>
      </c>
      <c r="X44" s="30" t="str">
        <f>IF(VLOOKUP($A43,piš!$A$6:$BZ$160,piš!BK$2,0)="","",VLOOKUP($A43,piš!$A$6:$BZ$160,piš!BK$2,0))</f>
        <v/>
      </c>
      <c r="Y44" s="30" t="str">
        <f>IF(VLOOKUP($A43,piš!$A$6:$BZ$160,piš!BL$2,0)="","",VLOOKUP($A43,piš!$A$6:$BZ$160,piš!BL$2,0))</f>
        <v/>
      </c>
      <c r="Z44" s="30" t="str">
        <f>IF(VLOOKUP($A43,piš!$A$6:$BZ$160,piš!BM$2,0)="","",VLOOKUP($A43,piš!$A$6:$BZ$160,piš!BM$2,0))</f>
        <v/>
      </c>
      <c r="AA44" s="30" t="str">
        <f>IF(VLOOKUP($A43,piš!$A$6:$BZ$160,piš!BN$2,0)="","",VLOOKUP($A43,piš!$A$6:$BZ$160,piš!BN$2,0))</f>
        <v/>
      </c>
      <c r="AB44" s="30" t="str">
        <f>IF(VLOOKUP($A43,piš!$A$6:$BZ$160,piš!BO$2,0)="","",VLOOKUP($A43,piš!$A$6:$BZ$160,piš!BO$2,0))</f>
        <v/>
      </c>
      <c r="AC44" s="30" t="str">
        <f>IF(VLOOKUP($A43,piš!$A$6:$BZ$160,piš!BP$2,0)="","",VLOOKUP($A43,piš!$A$6:$BZ$160,piš!BP$2,0))</f>
        <v/>
      </c>
      <c r="AD44" s="30" t="str">
        <f>IF(VLOOKUP($A43,piš!$A$6:$BZ$160,piš!BQ$2,0)="","",VLOOKUP($A43,piš!$A$6:$BZ$160,piš!BQ$2,0))</f>
        <v/>
      </c>
      <c r="AE44" s="30" t="str">
        <f>IF(VLOOKUP($A43,piš!$A$6:$BZ$160,piš!BR$2,0)="","",VLOOKUP($A43,piš!$A$6:$BZ$160,piš!BR$2,0))</f>
        <v/>
      </c>
      <c r="AF44" s="30" t="str">
        <f>IF(VLOOKUP($A43,piš!$A$6:$BZ$160,piš!BS$2,0)="","",VLOOKUP($A43,piš!$A$6:$BZ$160,piš!BS$2,0))</f>
        <v/>
      </c>
      <c r="AG44" s="30" t="str">
        <f>IF(VLOOKUP($A43,piš!$A$6:$BZ$160,piš!BT$2,0)="","",VLOOKUP($A43,piš!$A$6:$BZ$160,piš!BT$2,0))</f>
        <v/>
      </c>
      <c r="AH44" s="30" t="str">
        <f>IF(VLOOKUP($A43,piš!$A$6:$BZ$160,piš!BU$2,0)="","",VLOOKUP($A43,piš!$A$6:$BZ$160,piš!BU$2,0))</f>
        <v/>
      </c>
      <c r="AI44" s="30" t="str">
        <f>IF(VLOOKUP($A43,piš!$A$6:$BZ$160,piš!BV$2,0)="","",VLOOKUP($A43,piš!$A$6:$BZ$160,piš!BV$2,0))</f>
        <v/>
      </c>
    </row>
    <row r="45" spans="1:35" ht="12.75" customHeight="1" x14ac:dyDescent="0.2">
      <c r="A45" s="54">
        <f t="shared" si="0"/>
        <v>15</v>
      </c>
      <c r="B45" s="56">
        <f>VLOOKUP($A45,piš!$A$6:$BZ$160,piš!K$2,0)</f>
        <v>15</v>
      </c>
      <c r="C45" s="27" t="str">
        <f>VLOOKUP($A45,piš!$A$6:$BZ$160,piš!H$2,0)</f>
        <v>Slavík Josef</v>
      </c>
      <c r="D45" s="28">
        <f>VLOOKUP($A45,piš!$A$6:$BZ$160,piš!J$2,0)</f>
        <v>2005</v>
      </c>
      <c r="E45" s="52">
        <f>VLOOKUP($A45,piš!$A$6:$BZ$160,piš!L$2,0)</f>
        <v>220.5</v>
      </c>
      <c r="F45" s="40">
        <f>IF(VLOOKUP($A45,piš!$A$6:$BZ$160,piš!O$2,0)="","",VLOOKUP($A45,piš!$A$6:$BZ$160,piš!O$2,0))</f>
        <v>78.099999999999994</v>
      </c>
      <c r="G45" s="40">
        <f>IF(VLOOKUP($A45,piš!$A$6:$BZ$160,piš!P$2,0)="","",VLOOKUP($A45,piš!$A$6:$BZ$160,piš!P$2,0))</f>
        <v>142.4</v>
      </c>
      <c r="H45" s="40" t="str">
        <f>IF(VLOOKUP($A45,piš!$A$6:$BZ$160,piš!Q$2,0)="","",VLOOKUP($A45,piš!$A$6:$BZ$160,piš!Q$2,0))</f>
        <v/>
      </c>
      <c r="I45" s="40" t="str">
        <f>IF(VLOOKUP($A45,piš!$A$6:$BZ$160,piš!R$2,0)="","",VLOOKUP($A45,piš!$A$6:$BZ$160,piš!R$2,0))</f>
        <v/>
      </c>
      <c r="J45" s="40" t="str">
        <f>IF(VLOOKUP($A45,piš!$A$6:$BZ$160,piš!S$2,0)="","",VLOOKUP($A45,piš!$A$6:$BZ$160,piš!S$2,0))</f>
        <v/>
      </c>
      <c r="K45" s="40" t="str">
        <f>IF(VLOOKUP($A45,piš!$A$6:$BZ$160,piš!T$2,0)="","",VLOOKUP($A45,piš!$A$6:$BZ$160,piš!T$2,0))</f>
        <v/>
      </c>
      <c r="L45" s="40" t="str">
        <f>IF(VLOOKUP($A45,piš!$A$6:$BZ$160,piš!U$2,0)="","",VLOOKUP($A45,piš!$A$6:$BZ$160,piš!U$2,0))</f>
        <v/>
      </c>
      <c r="M45" s="40" t="str">
        <f>IF(VLOOKUP($A45,piš!$A$6:$BZ$160,piš!V$2,0)="","",VLOOKUP($A45,piš!$A$6:$BZ$160,piš!V$2,0))</f>
        <v/>
      </c>
      <c r="N45" s="40" t="str">
        <f>IF(VLOOKUP($A45,piš!$A$6:$BZ$160,piš!W$2,0)="","",VLOOKUP($A45,piš!$A$6:$BZ$160,piš!W$2,0))</f>
        <v/>
      </c>
      <c r="O45" s="40" t="str">
        <f>IF(VLOOKUP($A45,piš!$A$6:$BZ$160,piš!X$2,0)="","",VLOOKUP($A45,piš!$A$6:$BZ$160,piš!X$2,0))</f>
        <v/>
      </c>
      <c r="P45" s="40" t="str">
        <f>IF(VLOOKUP($A45,piš!$A$6:$BZ$160,piš!Y$2,0)="","",VLOOKUP($A45,piš!$A$6:$BZ$160,piš!Y$2,0))</f>
        <v/>
      </c>
      <c r="Q45" s="40" t="str">
        <f>IF(VLOOKUP($A45,piš!$A$6:$BZ$160,piš!Z$2,0)="","",VLOOKUP($A45,piš!$A$6:$BZ$160,piš!Z$2,0))</f>
        <v/>
      </c>
      <c r="R45" s="40" t="str">
        <f>IF(VLOOKUP($A45,piš!$A$6:$BZ$160,piš!AA$2,0)="","",VLOOKUP($A45,piš!$A$6:$BZ$160,piš!AA$2,0))</f>
        <v/>
      </c>
      <c r="S45" s="40" t="str">
        <f>IF(VLOOKUP($A45,piš!$A$6:$BZ$160,piš!AB$2,0)="","",VLOOKUP($A45,piš!$A$6:$BZ$160,piš!AB$2,0))</f>
        <v/>
      </c>
      <c r="T45" s="40" t="str">
        <f>IF(VLOOKUP($A45,piš!$A$6:$BZ$160,piš!AC$2,0)="","",VLOOKUP($A45,piš!$A$6:$BZ$160,piš!AC$2,0))</f>
        <v/>
      </c>
      <c r="U45" s="40" t="str">
        <f>IF(VLOOKUP($A45,piš!$A$6:$BZ$160,piš!AD$2,0)="","",VLOOKUP($A45,piš!$A$6:$BZ$160,piš!AD$2,0))</f>
        <v/>
      </c>
      <c r="V45" s="40" t="str">
        <f>IF(VLOOKUP($A45,piš!$A$6:$BZ$160,piš!AE$2,0)="","",VLOOKUP($A45,piš!$A$6:$BZ$160,piš!AE$2,0))</f>
        <v/>
      </c>
      <c r="W45" s="40" t="str">
        <f>IF(VLOOKUP($A45,piš!$A$6:$BZ$160,piš!AF$2,0)="","",VLOOKUP($A45,piš!$A$6:$BZ$160,piš!AF$2,0))</f>
        <v/>
      </c>
      <c r="X45" s="40" t="str">
        <f>IF(VLOOKUP($A45,piš!$A$6:$BZ$160,piš!AG$2,0)="","",VLOOKUP($A45,piš!$A$6:$BZ$160,piš!AG$2,0))</f>
        <v/>
      </c>
      <c r="Y45" s="40" t="str">
        <f>IF(VLOOKUP($A45,piš!$A$6:$BZ$160,piš!AH$2,0)="","",VLOOKUP($A45,piš!$A$6:$BZ$160,piš!AH$2,0))</f>
        <v/>
      </c>
      <c r="Z45" s="40" t="str">
        <f>IF(VLOOKUP($A45,piš!$A$6:$BZ$160,piš!AI$2,0)="","",VLOOKUP($A45,piš!$A$6:$BZ$160,piš!AI$2,0))</f>
        <v/>
      </c>
      <c r="AA45" s="40" t="str">
        <f>IF(VLOOKUP($A45,piš!$A$6:$BZ$160,piš!AJ$2,0)="","",VLOOKUP($A45,piš!$A$6:$BZ$160,piš!AJ$2,0))</f>
        <v/>
      </c>
      <c r="AB45" s="40" t="str">
        <f>IF(VLOOKUP($A45,piš!$A$6:$BZ$160,piš!AK$2,0)="","",VLOOKUP($A45,piš!$A$6:$BZ$160,piš!AK$2,0))</f>
        <v/>
      </c>
      <c r="AC45" s="40" t="str">
        <f>IF(VLOOKUP($A45,piš!$A$6:$BZ$160,piš!AL$2,0)="","",VLOOKUP($A45,piš!$A$6:$BZ$160,piš!AL$2,0))</f>
        <v/>
      </c>
      <c r="AD45" s="40" t="str">
        <f>IF(VLOOKUP($A45,piš!$A$6:$BZ$160,piš!AM$2,0)="","",VLOOKUP($A45,piš!$A$6:$BZ$160,piš!AM$2,0))</f>
        <v/>
      </c>
      <c r="AE45" s="40" t="str">
        <f>IF(VLOOKUP($A45,piš!$A$6:$BZ$160,piš!AN$2,0)="","",VLOOKUP($A45,piš!$A$6:$BZ$160,piš!AN$2,0))</f>
        <v/>
      </c>
      <c r="AF45" s="40" t="str">
        <f>IF(VLOOKUP($A45,piš!$A$6:$BZ$160,piš!AO$2,0)="","",VLOOKUP($A45,piš!$A$6:$BZ$160,piš!AO$2,0))</f>
        <v/>
      </c>
      <c r="AG45" s="40" t="str">
        <f>IF(VLOOKUP($A45,piš!$A$6:$BZ$160,piš!AP$2,0)="","",VLOOKUP($A45,piš!$A$6:$BZ$160,piš!AP$2,0))</f>
        <v/>
      </c>
      <c r="AH45" s="40" t="str">
        <f>IF(VLOOKUP($A45,piš!$A$6:$BZ$160,piš!AQ$2,0)="","",VLOOKUP($A45,piš!$A$6:$BZ$160,piš!AQ$2,0))</f>
        <v/>
      </c>
      <c r="AI45" s="40" t="str">
        <f>IF(VLOOKUP($A45,piš!$A$6:$BZ$160,piš!AR$2,0)="","",VLOOKUP($A45,piš!$A$6:$BZ$160,piš!AR$2,0))</f>
        <v/>
      </c>
    </row>
    <row r="46" spans="1:35" ht="12.75" customHeight="1" thickBot="1" x14ac:dyDescent="0.25">
      <c r="A46" s="55"/>
      <c r="B46" s="57"/>
      <c r="C46" s="29" t="str">
        <f>VLOOKUP($A45,piš!$A$6:$BZ$160,piš!I$2,0)</f>
        <v>SKI KLUB Harrachov</v>
      </c>
      <c r="D46" s="16"/>
      <c r="E46" s="53" t="e">
        <f>VLOOKUP($A46,piš!$A$6:$BZ$160,10,0)</f>
        <v>#N/A</v>
      </c>
      <c r="F46" s="30">
        <f>IF(VLOOKUP($A45,piš!$A$6:$BZ$160,piš!AS$2,0)="","",VLOOKUP($A45,piš!$A$6:$BZ$160,piš!AS$2,0))</f>
        <v>18</v>
      </c>
      <c r="G46" s="30">
        <f>IF(VLOOKUP($A45,piš!$A$6:$BZ$160,piš!AT$2,0)="","",VLOOKUP($A45,piš!$A$6:$BZ$160,piš!AT$2,0))</f>
        <v>18</v>
      </c>
      <c r="H46" s="30" t="str">
        <f>IF(VLOOKUP($A45,piš!$A$6:$BZ$160,piš!AU$2,0)="","",VLOOKUP($A45,piš!$A$6:$BZ$160,piš!AU$2,0))</f>
        <v/>
      </c>
      <c r="I46" s="30" t="str">
        <f>IF(VLOOKUP($A45,piš!$A$6:$BZ$160,piš!AV$2,0)="","",VLOOKUP($A45,piš!$A$6:$BZ$160,piš!AV$2,0))</f>
        <v/>
      </c>
      <c r="J46" s="30" t="str">
        <f>IF(VLOOKUP($A45,piš!$A$6:$BZ$160,piš!AW$2,0)="","",VLOOKUP($A45,piš!$A$6:$BZ$160,piš!AW$2,0))</f>
        <v/>
      </c>
      <c r="K46" s="30" t="str">
        <f>IF(VLOOKUP($A45,piš!$A$6:$BZ$160,piš!AX$2,0)="","",VLOOKUP($A45,piš!$A$6:$BZ$160,piš!AX$2,0))</f>
        <v/>
      </c>
      <c r="L46" s="30" t="str">
        <f>IF(VLOOKUP($A45,piš!$A$6:$BZ$160,piš!AY$2,0)="","",VLOOKUP($A45,piš!$A$6:$BZ$160,piš!AY$2,0))</f>
        <v/>
      </c>
      <c r="M46" s="30" t="str">
        <f>IF(VLOOKUP($A45,piš!$A$6:$BZ$160,piš!AZ$2,0)="","",VLOOKUP($A45,piš!$A$6:$BZ$160,piš!AZ$2,0))</f>
        <v/>
      </c>
      <c r="N46" s="30" t="str">
        <f>IF(VLOOKUP($A45,piš!$A$6:$BZ$160,piš!BA$2,0)="","",VLOOKUP($A45,piš!$A$6:$BZ$160,piš!BA$2,0))</f>
        <v/>
      </c>
      <c r="O46" s="30" t="str">
        <f>IF(VLOOKUP($A45,piš!$A$6:$BZ$160,piš!BB$2,0)="","",VLOOKUP($A45,piš!$A$6:$BZ$160,piš!BB$2,0))</f>
        <v/>
      </c>
      <c r="P46" s="30" t="str">
        <f>IF(VLOOKUP($A45,piš!$A$6:$BZ$160,piš!BC$2,0)="","",VLOOKUP($A45,piš!$A$6:$BZ$160,piš!BC$2,0))</f>
        <v/>
      </c>
      <c r="Q46" s="30" t="str">
        <f>IF(VLOOKUP($A45,piš!$A$6:$BZ$160,piš!BD$2,0)="","",VLOOKUP($A45,piš!$A$6:$BZ$160,piš!BD$2,0))</f>
        <v/>
      </c>
      <c r="R46" s="30" t="str">
        <f>IF(VLOOKUP($A45,piš!$A$6:$BZ$160,piš!BE$2,0)="","",VLOOKUP($A45,piš!$A$6:$BZ$160,piš!BE$2,0))</f>
        <v/>
      </c>
      <c r="S46" s="30" t="str">
        <f>IF(VLOOKUP($A45,piš!$A$6:$BZ$160,piš!BF$2,0)="","",VLOOKUP($A45,piš!$A$6:$BZ$160,piš!BF$2,0))</f>
        <v/>
      </c>
      <c r="T46" s="30" t="str">
        <f>IF(VLOOKUP($A45,piš!$A$6:$BZ$160,piš!BG$2,0)="","",VLOOKUP($A45,piš!$A$6:$BZ$160,piš!BG$2,0))</f>
        <v/>
      </c>
      <c r="U46" s="30" t="str">
        <f>IF(VLOOKUP($A45,piš!$A$6:$BZ$160,piš!BH$2,0)="","",VLOOKUP($A45,piš!$A$6:$BZ$160,piš!BH$2,0))</f>
        <v/>
      </c>
      <c r="V46" s="30" t="str">
        <f>IF(VLOOKUP($A45,piš!$A$6:$BZ$160,piš!BI$2,0)="","",VLOOKUP($A45,piš!$A$6:$BZ$160,piš!BI$2,0))</f>
        <v/>
      </c>
      <c r="W46" s="30" t="str">
        <f>IF(VLOOKUP($A45,piš!$A$6:$BZ$160,piš!BJ$2,0)="","",VLOOKUP($A45,piš!$A$6:$BZ$160,piš!BJ$2,0))</f>
        <v/>
      </c>
      <c r="X46" s="30" t="str">
        <f>IF(VLOOKUP($A45,piš!$A$6:$BZ$160,piš!BK$2,0)="","",VLOOKUP($A45,piš!$A$6:$BZ$160,piš!BK$2,0))</f>
        <v/>
      </c>
      <c r="Y46" s="30" t="str">
        <f>IF(VLOOKUP($A45,piš!$A$6:$BZ$160,piš!BL$2,0)="","",VLOOKUP($A45,piš!$A$6:$BZ$160,piš!BL$2,0))</f>
        <v/>
      </c>
      <c r="Z46" s="30" t="str">
        <f>IF(VLOOKUP($A45,piš!$A$6:$BZ$160,piš!BM$2,0)="","",VLOOKUP($A45,piš!$A$6:$BZ$160,piš!BM$2,0))</f>
        <v/>
      </c>
      <c r="AA46" s="30" t="str">
        <f>IF(VLOOKUP($A45,piš!$A$6:$BZ$160,piš!BN$2,0)="","",VLOOKUP($A45,piš!$A$6:$BZ$160,piš!BN$2,0))</f>
        <v/>
      </c>
      <c r="AB46" s="30" t="str">
        <f>IF(VLOOKUP($A45,piš!$A$6:$BZ$160,piš!BO$2,0)="","",VLOOKUP($A45,piš!$A$6:$BZ$160,piš!BO$2,0))</f>
        <v/>
      </c>
      <c r="AC46" s="30" t="str">
        <f>IF(VLOOKUP($A45,piš!$A$6:$BZ$160,piš!BP$2,0)="","",VLOOKUP($A45,piš!$A$6:$BZ$160,piš!BP$2,0))</f>
        <v/>
      </c>
      <c r="AD46" s="30" t="str">
        <f>IF(VLOOKUP($A45,piš!$A$6:$BZ$160,piš!BQ$2,0)="","",VLOOKUP($A45,piš!$A$6:$BZ$160,piš!BQ$2,0))</f>
        <v/>
      </c>
      <c r="AE46" s="30" t="str">
        <f>IF(VLOOKUP($A45,piš!$A$6:$BZ$160,piš!BR$2,0)="","",VLOOKUP($A45,piš!$A$6:$BZ$160,piš!BR$2,0))</f>
        <v/>
      </c>
      <c r="AF46" s="30" t="str">
        <f>IF(VLOOKUP($A45,piš!$A$6:$BZ$160,piš!BS$2,0)="","",VLOOKUP($A45,piš!$A$6:$BZ$160,piš!BS$2,0))</f>
        <v/>
      </c>
      <c r="AG46" s="30" t="str">
        <f>IF(VLOOKUP($A45,piš!$A$6:$BZ$160,piš!BT$2,0)="","",VLOOKUP($A45,piš!$A$6:$BZ$160,piš!BT$2,0))</f>
        <v/>
      </c>
      <c r="AH46" s="30" t="str">
        <f>IF(VLOOKUP($A45,piš!$A$6:$BZ$160,piš!BU$2,0)="","",VLOOKUP($A45,piš!$A$6:$BZ$160,piš!BU$2,0))</f>
        <v/>
      </c>
      <c r="AI46" s="30" t="str">
        <f>IF(VLOOKUP($A45,piš!$A$6:$BZ$160,piš!BV$2,0)="","",VLOOKUP($A45,piš!$A$6:$BZ$160,piš!BV$2,0))</f>
        <v/>
      </c>
    </row>
    <row r="47" spans="1:35" ht="12.75" customHeight="1" x14ac:dyDescent="0.2">
      <c r="A47" s="54">
        <f t="shared" si="0"/>
        <v>16</v>
      </c>
      <c r="B47" s="56">
        <f>VLOOKUP($A47,piš!$A$6:$BZ$160,piš!K$2,0)</f>
        <v>16</v>
      </c>
      <c r="C47" s="27" t="str">
        <f>VLOOKUP($A47,piš!$A$6:$BZ$160,piš!H$2,0)</f>
        <v>Horká Karolína</v>
      </c>
      <c r="D47" s="28">
        <f>VLOOKUP($A47,piš!$A$6:$BZ$160,piš!J$2,0)</f>
        <v>2006</v>
      </c>
      <c r="E47" s="52">
        <f>VLOOKUP($A47,piš!$A$6:$BZ$160,piš!L$2,0)</f>
        <v>215.70000000000002</v>
      </c>
      <c r="F47" s="40">
        <f>IF(VLOOKUP($A47,piš!$A$6:$BZ$160,piš!O$2,0)="","",VLOOKUP($A47,piš!$A$6:$BZ$160,piš!O$2,0))</f>
        <v>70.400000000000006</v>
      </c>
      <c r="G47" s="40">
        <f>IF(VLOOKUP($A47,piš!$A$6:$BZ$160,piš!P$2,0)="","",VLOOKUP($A47,piš!$A$6:$BZ$160,piš!P$2,0))</f>
        <v>145.30000000000001</v>
      </c>
      <c r="H47" s="40" t="str">
        <f>IF(VLOOKUP($A47,piš!$A$6:$BZ$160,piš!Q$2,0)="","",VLOOKUP($A47,piš!$A$6:$BZ$160,piš!Q$2,0))</f>
        <v/>
      </c>
      <c r="I47" s="34" t="str">
        <f>IF(VLOOKUP($A47,piš!$A$6:$BZ$160,piš!R$2,0)="","",VLOOKUP($A47,piš!$A$6:$BZ$160,piš!R$2,0))</f>
        <v/>
      </c>
      <c r="J47" s="40" t="str">
        <f>IF(VLOOKUP($A47,piš!$A$6:$BZ$160,piš!S$2,0)="","",VLOOKUP($A47,piš!$A$6:$BZ$160,piš!S$2,0))</f>
        <v/>
      </c>
      <c r="K47" s="34" t="str">
        <f>IF(VLOOKUP($A47,piš!$A$6:$BZ$160,piš!T$2,0)="","",VLOOKUP($A47,piš!$A$6:$BZ$160,piš!T$2,0))</f>
        <v/>
      </c>
      <c r="L47" s="34" t="str">
        <f>IF(VLOOKUP($A47,piš!$A$6:$BZ$160,piš!U$2,0)="","",VLOOKUP($A47,piš!$A$6:$BZ$160,piš!U$2,0))</f>
        <v/>
      </c>
      <c r="M47" s="34" t="str">
        <f>IF(VLOOKUP($A47,piš!$A$6:$BZ$160,piš!V$2,0)="","",VLOOKUP($A47,piš!$A$6:$BZ$160,piš!V$2,0))</f>
        <v/>
      </c>
      <c r="N47" s="34" t="str">
        <f>IF(VLOOKUP($A47,piš!$A$6:$BZ$160,piš!W$2,0)="","",VLOOKUP($A47,piš!$A$6:$BZ$160,piš!W$2,0))</f>
        <v/>
      </c>
      <c r="O47" s="34" t="str">
        <f>IF(VLOOKUP($A47,piš!$A$6:$BZ$160,piš!X$2,0)="","",VLOOKUP($A47,piš!$A$6:$BZ$160,piš!X$2,0))</f>
        <v/>
      </c>
      <c r="P47" s="34" t="str">
        <f>IF(VLOOKUP($A47,piš!$A$6:$BZ$160,piš!Y$2,0)="","",VLOOKUP($A47,piš!$A$6:$BZ$160,piš!Y$2,0))</f>
        <v/>
      </c>
      <c r="Q47" s="40" t="str">
        <f>IF(VLOOKUP($A47,piš!$A$6:$BZ$160,piš!Z$2,0)="","",VLOOKUP($A47,piš!$A$6:$BZ$160,piš!Z$2,0))</f>
        <v/>
      </c>
      <c r="R47" s="34" t="str">
        <f>IF(VLOOKUP($A47,piš!$A$6:$BZ$160,piš!AA$2,0)="","",VLOOKUP($A47,piš!$A$6:$BZ$160,piš!AA$2,0))</f>
        <v/>
      </c>
      <c r="S47" s="34" t="str">
        <f>IF(VLOOKUP($A47,piš!$A$6:$BZ$160,piš!AB$2,0)="","",VLOOKUP($A47,piš!$A$6:$BZ$160,piš!AB$2,0))</f>
        <v/>
      </c>
      <c r="T47" s="34" t="str">
        <f>IF(VLOOKUP($A47,piš!$A$6:$BZ$160,piš!AC$2,0)="","",VLOOKUP($A47,piš!$A$6:$BZ$160,piš!AC$2,0))</f>
        <v/>
      </c>
      <c r="U47" s="34" t="str">
        <f>IF(VLOOKUP($A47,piš!$A$6:$BZ$160,piš!AD$2,0)="","",VLOOKUP($A47,piš!$A$6:$BZ$160,piš!AD$2,0))</f>
        <v/>
      </c>
      <c r="V47" s="34" t="str">
        <f>IF(VLOOKUP($A47,piš!$A$6:$BZ$160,piš!AE$2,0)="","",VLOOKUP($A47,piš!$A$6:$BZ$160,piš!AE$2,0))</f>
        <v/>
      </c>
      <c r="W47" s="34" t="str">
        <f>IF(VLOOKUP($A47,piš!$A$6:$BZ$160,piš!AF$2,0)="","",VLOOKUP($A47,piš!$A$6:$BZ$160,piš!AF$2,0))</f>
        <v/>
      </c>
      <c r="X47" s="34" t="str">
        <f>IF(VLOOKUP($A47,piš!$A$6:$BZ$160,piš!AG$2,0)="","",VLOOKUP($A47,piš!$A$6:$BZ$160,piš!AG$2,0))</f>
        <v/>
      </c>
      <c r="Y47" s="34" t="str">
        <f>IF(VLOOKUP($A47,piš!$A$6:$BZ$160,piš!AH$2,0)="","",VLOOKUP($A47,piš!$A$6:$BZ$160,piš!AH$2,0))</f>
        <v/>
      </c>
      <c r="Z47" s="34" t="str">
        <f>IF(VLOOKUP($A47,piš!$A$6:$BZ$160,piš!AI$2,0)="","",VLOOKUP($A47,piš!$A$6:$BZ$160,piš!AI$2,0))</f>
        <v/>
      </c>
      <c r="AA47" s="34" t="str">
        <f>IF(VLOOKUP($A47,piš!$A$6:$BZ$160,piš!AJ$2,0)="","",VLOOKUP($A47,piš!$A$6:$BZ$160,piš!AJ$2,0))</f>
        <v/>
      </c>
      <c r="AB47" s="34" t="str">
        <f>IF(VLOOKUP($A47,piš!$A$6:$BZ$160,piš!AK$2,0)="","",VLOOKUP($A47,piš!$A$6:$BZ$160,piš!AK$2,0))</f>
        <v/>
      </c>
      <c r="AC47" s="34" t="str">
        <f>IF(VLOOKUP($A47,piš!$A$6:$BZ$160,piš!AL$2,0)="","",VLOOKUP($A47,piš!$A$6:$BZ$160,piš!AL$2,0))</f>
        <v/>
      </c>
      <c r="AD47" s="34" t="str">
        <f>IF(VLOOKUP($A47,piš!$A$6:$BZ$160,piš!AM$2,0)="","",VLOOKUP($A47,piš!$A$6:$BZ$160,piš!AM$2,0))</f>
        <v/>
      </c>
      <c r="AE47" s="34" t="str">
        <f>IF(VLOOKUP($A47,piš!$A$6:$BZ$160,piš!AN$2,0)="","",VLOOKUP($A47,piš!$A$6:$BZ$160,piš!AN$2,0))</f>
        <v/>
      </c>
      <c r="AF47" s="34" t="str">
        <f>IF(VLOOKUP($A47,piš!$A$6:$BZ$160,piš!AO$2,0)="","",VLOOKUP($A47,piš!$A$6:$BZ$160,piš!AO$2,0))</f>
        <v/>
      </c>
      <c r="AG47" s="34" t="str">
        <f>IF(VLOOKUP($A47,piš!$A$6:$BZ$160,piš!AP$2,0)="","",VLOOKUP($A47,piš!$A$6:$BZ$160,piš!AP$2,0))</f>
        <v/>
      </c>
      <c r="AH47" s="34" t="str">
        <f>IF(VLOOKUP($A47,piš!$A$6:$BZ$160,piš!AQ$2,0)="","",VLOOKUP($A47,piš!$A$6:$BZ$160,piš!AQ$2,0))</f>
        <v/>
      </c>
      <c r="AI47" s="34" t="str">
        <f>IF(VLOOKUP($A47,piš!$A$6:$BZ$160,piš!AR$2,0)="","",VLOOKUP($A47,piš!$A$6:$BZ$160,piš!AR$2,0))</f>
        <v/>
      </c>
    </row>
    <row r="48" spans="1:35" ht="12.75" customHeight="1" thickBot="1" x14ac:dyDescent="0.25">
      <c r="A48" s="55"/>
      <c r="B48" s="57"/>
      <c r="C48" s="29" t="str">
        <f>VLOOKUP($A47,piš!$A$6:$BZ$160,piš!I$2,0)</f>
        <v>JKL Desná</v>
      </c>
      <c r="D48" s="16"/>
      <c r="E48" s="53" t="e">
        <f>VLOOKUP($A48,piš!$A$6:$BZ$160,10,0)</f>
        <v>#N/A</v>
      </c>
      <c r="F48" s="30">
        <f>IF(VLOOKUP($A47,piš!$A$6:$BZ$160,piš!AS$2,0)="","",VLOOKUP($A47,piš!$A$6:$BZ$160,piš!AS$2,0))</f>
        <v>20</v>
      </c>
      <c r="G48" s="30">
        <f>IF(VLOOKUP($A47,piš!$A$6:$BZ$160,piš!AT$2,0)="","",VLOOKUP($A47,piš!$A$6:$BZ$160,piš!AT$2,0))</f>
        <v>16</v>
      </c>
      <c r="H48" s="30" t="str">
        <f>IF(VLOOKUP($A47,piš!$A$6:$BZ$160,piš!AU$2,0)="","",VLOOKUP($A47,piš!$A$6:$BZ$160,piš!AU$2,0))</f>
        <v/>
      </c>
      <c r="I48" s="30" t="str">
        <f>IF(VLOOKUP($A47,piš!$A$6:$BZ$160,piš!AV$2,0)="","",VLOOKUP($A47,piš!$A$6:$BZ$160,piš!AV$2,0))</f>
        <v/>
      </c>
      <c r="J48" s="30" t="str">
        <f>IF(VLOOKUP($A47,piš!$A$6:$BZ$160,piš!AW$2,0)="","",VLOOKUP($A47,piš!$A$6:$BZ$160,piš!AW$2,0))</f>
        <v/>
      </c>
      <c r="K48" s="30" t="str">
        <f>IF(VLOOKUP($A47,piš!$A$6:$BZ$160,piš!AX$2,0)="","",VLOOKUP($A47,piš!$A$6:$BZ$160,piš!AX$2,0))</f>
        <v/>
      </c>
      <c r="L48" s="30" t="str">
        <f>IF(VLOOKUP($A47,piš!$A$6:$BZ$160,piš!AY$2,0)="","",VLOOKUP($A47,piš!$A$6:$BZ$160,piš!AY$2,0))</f>
        <v/>
      </c>
      <c r="M48" s="30" t="str">
        <f>IF(VLOOKUP($A47,piš!$A$6:$BZ$160,piš!AZ$2,0)="","",VLOOKUP($A47,piš!$A$6:$BZ$160,piš!AZ$2,0))</f>
        <v/>
      </c>
      <c r="N48" s="30" t="str">
        <f>IF(VLOOKUP($A47,piš!$A$6:$BZ$160,piš!BA$2,0)="","",VLOOKUP($A47,piš!$A$6:$BZ$160,piš!BA$2,0))</f>
        <v/>
      </c>
      <c r="O48" s="30" t="str">
        <f>IF(VLOOKUP($A47,piš!$A$6:$BZ$160,piš!BB$2,0)="","",VLOOKUP($A47,piš!$A$6:$BZ$160,piš!BB$2,0))</f>
        <v/>
      </c>
      <c r="P48" s="30" t="str">
        <f>IF(VLOOKUP($A47,piš!$A$6:$BZ$160,piš!BC$2,0)="","",VLOOKUP($A47,piš!$A$6:$BZ$160,piš!BC$2,0))</f>
        <v/>
      </c>
      <c r="Q48" s="30" t="str">
        <f>IF(VLOOKUP($A47,piš!$A$6:$BZ$160,piš!BD$2,0)="","",VLOOKUP($A47,piš!$A$6:$BZ$160,piš!BD$2,0))</f>
        <v/>
      </c>
      <c r="R48" s="30" t="str">
        <f>IF(VLOOKUP($A47,piš!$A$6:$BZ$160,piš!BE$2,0)="","",VLOOKUP($A47,piš!$A$6:$BZ$160,piš!BE$2,0))</f>
        <v/>
      </c>
      <c r="S48" s="30" t="str">
        <f>IF(VLOOKUP($A47,piš!$A$6:$BZ$160,piš!BF$2,0)="","",VLOOKUP($A47,piš!$A$6:$BZ$160,piš!BF$2,0))</f>
        <v/>
      </c>
      <c r="T48" s="30" t="str">
        <f>IF(VLOOKUP($A47,piš!$A$6:$BZ$160,piš!BG$2,0)="","",VLOOKUP($A47,piš!$A$6:$BZ$160,piš!BG$2,0))</f>
        <v/>
      </c>
      <c r="U48" s="30" t="str">
        <f>IF(VLOOKUP($A47,piš!$A$6:$BZ$160,piš!BH$2,0)="","",VLOOKUP($A47,piš!$A$6:$BZ$160,piš!BH$2,0))</f>
        <v/>
      </c>
      <c r="V48" s="30" t="str">
        <f>IF(VLOOKUP($A47,piš!$A$6:$BZ$160,piš!BI$2,0)="","",VLOOKUP($A47,piš!$A$6:$BZ$160,piš!BI$2,0))</f>
        <v/>
      </c>
      <c r="W48" s="30" t="str">
        <f>IF(VLOOKUP($A47,piš!$A$6:$BZ$160,piš!BJ$2,0)="","",VLOOKUP($A47,piš!$A$6:$BZ$160,piš!BJ$2,0))</f>
        <v/>
      </c>
      <c r="X48" s="30" t="str">
        <f>IF(VLOOKUP($A47,piš!$A$6:$BZ$160,piš!BK$2,0)="","",VLOOKUP($A47,piš!$A$6:$BZ$160,piš!BK$2,0))</f>
        <v/>
      </c>
      <c r="Y48" s="30" t="str">
        <f>IF(VLOOKUP($A47,piš!$A$6:$BZ$160,piš!BL$2,0)="","",VLOOKUP($A47,piš!$A$6:$BZ$160,piš!BL$2,0))</f>
        <v/>
      </c>
      <c r="Z48" s="30" t="str">
        <f>IF(VLOOKUP($A47,piš!$A$6:$BZ$160,piš!BM$2,0)="","",VLOOKUP($A47,piš!$A$6:$BZ$160,piš!BM$2,0))</f>
        <v/>
      </c>
      <c r="AA48" s="30" t="str">
        <f>IF(VLOOKUP($A47,piš!$A$6:$BZ$160,piš!BN$2,0)="","",VLOOKUP($A47,piš!$A$6:$BZ$160,piš!BN$2,0))</f>
        <v/>
      </c>
      <c r="AB48" s="30" t="str">
        <f>IF(VLOOKUP($A47,piš!$A$6:$BZ$160,piš!BO$2,0)="","",VLOOKUP($A47,piš!$A$6:$BZ$160,piš!BO$2,0))</f>
        <v/>
      </c>
      <c r="AC48" s="30" t="str">
        <f>IF(VLOOKUP($A47,piš!$A$6:$BZ$160,piš!BP$2,0)="","",VLOOKUP($A47,piš!$A$6:$BZ$160,piš!BP$2,0))</f>
        <v/>
      </c>
      <c r="AD48" s="30" t="str">
        <f>IF(VLOOKUP($A47,piš!$A$6:$BZ$160,piš!BQ$2,0)="","",VLOOKUP($A47,piš!$A$6:$BZ$160,piš!BQ$2,0))</f>
        <v/>
      </c>
      <c r="AE48" s="30" t="str">
        <f>IF(VLOOKUP($A47,piš!$A$6:$BZ$160,piš!BR$2,0)="","",VLOOKUP($A47,piš!$A$6:$BZ$160,piš!BR$2,0))</f>
        <v/>
      </c>
      <c r="AF48" s="30" t="str">
        <f>IF(VLOOKUP($A47,piš!$A$6:$BZ$160,piš!BS$2,0)="","",VLOOKUP($A47,piš!$A$6:$BZ$160,piš!BS$2,0))</f>
        <v/>
      </c>
      <c r="AG48" s="30" t="str">
        <f>IF(VLOOKUP($A47,piš!$A$6:$BZ$160,piš!BT$2,0)="","",VLOOKUP($A47,piš!$A$6:$BZ$160,piš!BT$2,0))</f>
        <v/>
      </c>
      <c r="AH48" s="30" t="str">
        <f>IF(VLOOKUP($A47,piš!$A$6:$BZ$160,piš!BU$2,0)="","",VLOOKUP($A47,piš!$A$6:$BZ$160,piš!BU$2,0))</f>
        <v/>
      </c>
      <c r="AI48" s="30" t="str">
        <f>IF(VLOOKUP($A47,piš!$A$6:$BZ$160,piš!BV$2,0)="","",VLOOKUP($A47,piš!$A$6:$BZ$160,piš!BV$2,0))</f>
        <v/>
      </c>
    </row>
    <row r="49" spans="1:35" ht="12.75" customHeight="1" x14ac:dyDescent="0.2">
      <c r="A49" s="54">
        <f t="shared" si="0"/>
        <v>17</v>
      </c>
      <c r="B49" s="56">
        <f>VLOOKUP($A49,piš!$A$6:$BZ$160,piš!K$2,0)</f>
        <v>17</v>
      </c>
      <c r="C49" s="27" t="str">
        <f>VLOOKUP($A49,piš!$A$6:$BZ$160,piš!H$2,0)</f>
        <v>Trčka Ondřej</v>
      </c>
      <c r="D49" s="28">
        <f>VLOOKUP($A49,piš!$A$6:$BZ$160,piš!J$2,0)</f>
        <v>2005</v>
      </c>
      <c r="E49" s="52">
        <f>VLOOKUP($A49,piš!$A$6:$BZ$160,piš!L$2,0)</f>
        <v>212.8</v>
      </c>
      <c r="F49" s="40">
        <f>IF(VLOOKUP($A49,piš!$A$6:$BZ$160,piš!O$2,0)="","",VLOOKUP($A49,piš!$A$6:$BZ$160,piš!O$2,0))</f>
        <v>58.4</v>
      </c>
      <c r="G49" s="40">
        <f>IF(VLOOKUP($A49,piš!$A$6:$BZ$160,piš!P$2,0)="","",VLOOKUP($A49,piš!$A$6:$BZ$160,piš!P$2,0))</f>
        <v>154.4</v>
      </c>
      <c r="H49" s="34" t="str">
        <f>IF(VLOOKUP($A49,piš!$A$6:$BZ$160,piš!Q$2,0)="","",VLOOKUP($A49,piš!$A$6:$BZ$160,piš!Q$2,0))</f>
        <v/>
      </c>
      <c r="I49" s="40" t="str">
        <f>IF(VLOOKUP($A49,piš!$A$6:$BZ$160,piš!R$2,0)="","",VLOOKUP($A49,piš!$A$6:$BZ$160,piš!R$2,0))</f>
        <v/>
      </c>
      <c r="J49" s="40" t="str">
        <f>IF(VLOOKUP($A49,piš!$A$6:$BZ$160,piš!S$2,0)="","",VLOOKUP($A49,piš!$A$6:$BZ$160,piš!S$2,0))</f>
        <v/>
      </c>
      <c r="K49" s="40" t="str">
        <f>IF(VLOOKUP($A49,piš!$A$6:$BZ$160,piš!T$2,0)="","",VLOOKUP($A49,piš!$A$6:$BZ$160,piš!T$2,0))</f>
        <v/>
      </c>
      <c r="L49" s="40" t="str">
        <f>IF(VLOOKUP($A49,piš!$A$6:$BZ$160,piš!U$2,0)="","",VLOOKUP($A49,piš!$A$6:$BZ$160,piš!U$2,0))</f>
        <v/>
      </c>
      <c r="M49" s="40" t="str">
        <f>IF(VLOOKUP($A49,piš!$A$6:$BZ$160,piš!V$2,0)="","",VLOOKUP($A49,piš!$A$6:$BZ$160,piš!V$2,0))</f>
        <v/>
      </c>
      <c r="N49" s="40" t="str">
        <f>IF(VLOOKUP($A49,piš!$A$6:$BZ$160,piš!W$2,0)="","",VLOOKUP($A49,piš!$A$6:$BZ$160,piš!W$2,0))</f>
        <v/>
      </c>
      <c r="O49" s="40" t="str">
        <f>IF(VLOOKUP($A49,piš!$A$6:$BZ$160,piš!X$2,0)="","",VLOOKUP($A49,piš!$A$6:$BZ$160,piš!X$2,0))</f>
        <v/>
      </c>
      <c r="P49" s="40" t="str">
        <f>IF(VLOOKUP($A49,piš!$A$6:$BZ$160,piš!Y$2,0)="","",VLOOKUP($A49,piš!$A$6:$BZ$160,piš!Y$2,0))</f>
        <v/>
      </c>
      <c r="Q49" s="40" t="str">
        <f>IF(VLOOKUP($A49,piš!$A$6:$BZ$160,piš!Z$2,0)="","",VLOOKUP($A49,piš!$A$6:$BZ$160,piš!Z$2,0))</f>
        <v/>
      </c>
      <c r="R49" s="40" t="str">
        <f>IF(VLOOKUP($A49,piš!$A$6:$BZ$160,piš!AA$2,0)="","",VLOOKUP($A49,piš!$A$6:$BZ$160,piš!AA$2,0))</f>
        <v/>
      </c>
      <c r="S49" s="40" t="str">
        <f>IF(VLOOKUP($A49,piš!$A$6:$BZ$160,piš!AB$2,0)="","",VLOOKUP($A49,piš!$A$6:$BZ$160,piš!AB$2,0))</f>
        <v/>
      </c>
      <c r="T49" s="34" t="str">
        <f>IF(VLOOKUP($A49,piš!$A$6:$BZ$160,piš!AC$2,0)="","",VLOOKUP($A49,piš!$A$6:$BZ$160,piš!AC$2,0))</f>
        <v/>
      </c>
      <c r="U49" s="34" t="str">
        <f>IF(VLOOKUP($A49,piš!$A$6:$BZ$160,piš!AD$2,0)="","",VLOOKUP($A49,piš!$A$6:$BZ$160,piš!AD$2,0))</f>
        <v/>
      </c>
      <c r="V49" s="34" t="str">
        <f>IF(VLOOKUP($A49,piš!$A$6:$BZ$160,piš!AE$2,0)="","",VLOOKUP($A49,piš!$A$6:$BZ$160,piš!AE$2,0))</f>
        <v/>
      </c>
      <c r="W49" s="34" t="str">
        <f>IF(VLOOKUP($A49,piš!$A$6:$BZ$160,piš!AF$2,0)="","",VLOOKUP($A49,piš!$A$6:$BZ$160,piš!AF$2,0))</f>
        <v/>
      </c>
      <c r="X49" s="34" t="str">
        <f>IF(VLOOKUP($A49,piš!$A$6:$BZ$160,piš!AG$2,0)="","",VLOOKUP($A49,piš!$A$6:$BZ$160,piš!AG$2,0))</f>
        <v/>
      </c>
      <c r="Y49" s="34" t="str">
        <f>IF(VLOOKUP($A49,piš!$A$6:$BZ$160,piš!AH$2,0)="","",VLOOKUP($A49,piš!$A$6:$BZ$160,piš!AH$2,0))</f>
        <v/>
      </c>
      <c r="Z49" s="34" t="str">
        <f>IF(VLOOKUP($A49,piš!$A$6:$BZ$160,piš!AI$2,0)="","",VLOOKUP($A49,piš!$A$6:$BZ$160,piš!AI$2,0))</f>
        <v/>
      </c>
      <c r="AA49" s="34" t="str">
        <f>IF(VLOOKUP($A49,piš!$A$6:$BZ$160,piš!AJ$2,0)="","",VLOOKUP($A49,piš!$A$6:$BZ$160,piš!AJ$2,0))</f>
        <v/>
      </c>
      <c r="AB49" s="34" t="str">
        <f>IF(VLOOKUP($A49,piš!$A$6:$BZ$160,piš!AK$2,0)="","",VLOOKUP($A49,piš!$A$6:$BZ$160,piš!AK$2,0))</f>
        <v/>
      </c>
      <c r="AC49" s="34" t="str">
        <f>IF(VLOOKUP($A49,piš!$A$6:$BZ$160,piš!AL$2,0)="","",VLOOKUP($A49,piš!$A$6:$BZ$160,piš!AL$2,0))</f>
        <v/>
      </c>
      <c r="AD49" s="34" t="str">
        <f>IF(VLOOKUP($A49,piš!$A$6:$BZ$160,piš!AM$2,0)="","",VLOOKUP($A49,piš!$A$6:$BZ$160,piš!AM$2,0))</f>
        <v/>
      </c>
      <c r="AE49" s="34" t="str">
        <f>IF(VLOOKUP($A49,piš!$A$6:$BZ$160,piš!AN$2,0)="","",VLOOKUP($A49,piš!$A$6:$BZ$160,piš!AN$2,0))</f>
        <v/>
      </c>
      <c r="AF49" s="34" t="str">
        <f>IF(VLOOKUP($A49,piš!$A$6:$BZ$160,piš!AO$2,0)="","",VLOOKUP($A49,piš!$A$6:$BZ$160,piš!AO$2,0))</f>
        <v/>
      </c>
      <c r="AG49" s="34" t="str">
        <f>IF(VLOOKUP($A49,piš!$A$6:$BZ$160,piš!AP$2,0)="","",VLOOKUP($A49,piš!$A$6:$BZ$160,piš!AP$2,0))</f>
        <v/>
      </c>
      <c r="AH49" s="34" t="str">
        <f>IF(VLOOKUP($A49,piš!$A$6:$BZ$160,piš!AQ$2,0)="","",VLOOKUP($A49,piš!$A$6:$BZ$160,piš!AQ$2,0))</f>
        <v/>
      </c>
      <c r="AI49" s="34" t="str">
        <f>IF(VLOOKUP($A49,piš!$A$6:$BZ$160,piš!AR$2,0)="","",VLOOKUP($A49,piš!$A$6:$BZ$160,piš!AR$2,0))</f>
        <v/>
      </c>
    </row>
    <row r="50" spans="1:35" ht="12.75" customHeight="1" thickBot="1" x14ac:dyDescent="0.25">
      <c r="A50" s="55"/>
      <c r="B50" s="57"/>
      <c r="C50" s="29" t="str">
        <f>VLOOKUP($A49,piš!$A$6:$BZ$160,piš!I$2,0)</f>
        <v>TJ Rožnov p. Rad.</v>
      </c>
      <c r="D50" s="16"/>
      <c r="E50" s="53" t="e">
        <f>VLOOKUP($A50,piš!$A$6:$BZ$160,10,0)</f>
        <v>#N/A</v>
      </c>
      <c r="F50" s="30">
        <f>IF(VLOOKUP($A49,piš!$A$6:$BZ$160,piš!AS$2,0)="","",VLOOKUP($A49,piš!$A$6:$BZ$160,piš!AS$2,0))</f>
        <v>22</v>
      </c>
      <c r="G50" s="30">
        <f>IF(VLOOKUP($A49,piš!$A$6:$BZ$160,piš!AT$2,0)="","",VLOOKUP($A49,piš!$A$6:$BZ$160,piš!AT$2,0))</f>
        <v>14</v>
      </c>
      <c r="H50" s="30" t="str">
        <f>IF(VLOOKUP($A49,piš!$A$6:$BZ$160,piš!AU$2,0)="","",VLOOKUP($A49,piš!$A$6:$BZ$160,piš!AU$2,0))</f>
        <v/>
      </c>
      <c r="I50" s="30" t="str">
        <f>IF(VLOOKUP($A49,piš!$A$6:$BZ$160,piš!AV$2,0)="","",VLOOKUP($A49,piš!$A$6:$BZ$160,piš!AV$2,0))</f>
        <v/>
      </c>
      <c r="J50" s="30" t="str">
        <f>IF(VLOOKUP($A49,piš!$A$6:$BZ$160,piš!AW$2,0)="","",VLOOKUP($A49,piš!$A$6:$BZ$160,piš!AW$2,0))</f>
        <v/>
      </c>
      <c r="K50" s="30" t="str">
        <f>IF(VLOOKUP($A49,piš!$A$6:$BZ$160,piš!AX$2,0)="","",VLOOKUP($A49,piš!$A$6:$BZ$160,piš!AX$2,0))</f>
        <v/>
      </c>
      <c r="L50" s="30" t="str">
        <f>IF(VLOOKUP($A49,piš!$A$6:$BZ$160,piš!AY$2,0)="","",VLOOKUP($A49,piš!$A$6:$BZ$160,piš!AY$2,0))</f>
        <v/>
      </c>
      <c r="M50" s="30" t="str">
        <f>IF(VLOOKUP($A49,piš!$A$6:$BZ$160,piš!AZ$2,0)="","",VLOOKUP($A49,piš!$A$6:$BZ$160,piš!AZ$2,0))</f>
        <v/>
      </c>
      <c r="N50" s="30" t="str">
        <f>IF(VLOOKUP($A49,piš!$A$6:$BZ$160,piš!BA$2,0)="","",VLOOKUP($A49,piš!$A$6:$BZ$160,piš!BA$2,0))</f>
        <v/>
      </c>
      <c r="O50" s="30" t="str">
        <f>IF(VLOOKUP($A49,piš!$A$6:$BZ$160,piš!BB$2,0)="","",VLOOKUP($A49,piš!$A$6:$BZ$160,piš!BB$2,0))</f>
        <v/>
      </c>
      <c r="P50" s="30" t="str">
        <f>IF(VLOOKUP($A49,piš!$A$6:$BZ$160,piš!BC$2,0)="","",VLOOKUP($A49,piš!$A$6:$BZ$160,piš!BC$2,0))</f>
        <v/>
      </c>
      <c r="Q50" s="30" t="str">
        <f>IF(VLOOKUP($A49,piš!$A$6:$BZ$160,piš!BD$2,0)="","",VLOOKUP($A49,piš!$A$6:$BZ$160,piš!BD$2,0))</f>
        <v/>
      </c>
      <c r="R50" s="30" t="str">
        <f>IF(VLOOKUP($A49,piš!$A$6:$BZ$160,piš!BE$2,0)="","",VLOOKUP($A49,piš!$A$6:$BZ$160,piš!BE$2,0))</f>
        <v/>
      </c>
      <c r="S50" s="30" t="str">
        <f>IF(VLOOKUP($A49,piš!$A$6:$BZ$160,piš!BF$2,0)="","",VLOOKUP($A49,piš!$A$6:$BZ$160,piš!BF$2,0))</f>
        <v/>
      </c>
      <c r="T50" s="30" t="str">
        <f>IF(VLOOKUP($A49,piš!$A$6:$BZ$160,piš!BG$2,0)="","",VLOOKUP($A49,piš!$A$6:$BZ$160,piš!BG$2,0))</f>
        <v/>
      </c>
      <c r="U50" s="30" t="str">
        <f>IF(VLOOKUP($A49,piš!$A$6:$BZ$160,piš!BH$2,0)="","",VLOOKUP($A49,piš!$A$6:$BZ$160,piš!BH$2,0))</f>
        <v/>
      </c>
      <c r="V50" s="30" t="str">
        <f>IF(VLOOKUP($A49,piš!$A$6:$BZ$160,piš!BI$2,0)="","",VLOOKUP($A49,piš!$A$6:$BZ$160,piš!BI$2,0))</f>
        <v/>
      </c>
      <c r="W50" s="30" t="str">
        <f>IF(VLOOKUP($A49,piš!$A$6:$BZ$160,piš!BJ$2,0)="","",VLOOKUP($A49,piš!$A$6:$BZ$160,piš!BJ$2,0))</f>
        <v/>
      </c>
      <c r="X50" s="30" t="str">
        <f>IF(VLOOKUP($A49,piš!$A$6:$BZ$160,piš!BK$2,0)="","",VLOOKUP($A49,piš!$A$6:$BZ$160,piš!BK$2,0))</f>
        <v/>
      </c>
      <c r="Y50" s="30" t="str">
        <f>IF(VLOOKUP($A49,piš!$A$6:$BZ$160,piš!BL$2,0)="","",VLOOKUP($A49,piš!$A$6:$BZ$160,piš!BL$2,0))</f>
        <v/>
      </c>
      <c r="Z50" s="30" t="str">
        <f>IF(VLOOKUP($A49,piš!$A$6:$BZ$160,piš!BM$2,0)="","",VLOOKUP($A49,piš!$A$6:$BZ$160,piš!BM$2,0))</f>
        <v/>
      </c>
      <c r="AA50" s="30" t="str">
        <f>IF(VLOOKUP($A49,piš!$A$6:$BZ$160,piš!BN$2,0)="","",VLOOKUP($A49,piš!$A$6:$BZ$160,piš!BN$2,0))</f>
        <v/>
      </c>
      <c r="AB50" s="30" t="str">
        <f>IF(VLOOKUP($A49,piš!$A$6:$BZ$160,piš!BO$2,0)="","",VLOOKUP($A49,piš!$A$6:$BZ$160,piš!BO$2,0))</f>
        <v/>
      </c>
      <c r="AC50" s="30" t="str">
        <f>IF(VLOOKUP($A49,piš!$A$6:$BZ$160,piš!BP$2,0)="","",VLOOKUP($A49,piš!$A$6:$BZ$160,piš!BP$2,0))</f>
        <v/>
      </c>
      <c r="AD50" s="30" t="str">
        <f>IF(VLOOKUP($A49,piš!$A$6:$BZ$160,piš!BQ$2,0)="","",VLOOKUP($A49,piš!$A$6:$BZ$160,piš!BQ$2,0))</f>
        <v/>
      </c>
      <c r="AE50" s="30" t="str">
        <f>IF(VLOOKUP($A49,piš!$A$6:$BZ$160,piš!BR$2,0)="","",VLOOKUP($A49,piš!$A$6:$BZ$160,piš!BR$2,0))</f>
        <v/>
      </c>
      <c r="AF50" s="30" t="str">
        <f>IF(VLOOKUP($A49,piš!$A$6:$BZ$160,piš!BS$2,0)="","",VLOOKUP($A49,piš!$A$6:$BZ$160,piš!BS$2,0))</f>
        <v/>
      </c>
      <c r="AG50" s="30" t="str">
        <f>IF(VLOOKUP($A49,piš!$A$6:$BZ$160,piš!BT$2,0)="","",VLOOKUP($A49,piš!$A$6:$BZ$160,piš!BT$2,0))</f>
        <v/>
      </c>
      <c r="AH50" s="30" t="str">
        <f>IF(VLOOKUP($A49,piš!$A$6:$BZ$160,piš!BU$2,0)="","",VLOOKUP($A49,piš!$A$6:$BZ$160,piš!BU$2,0))</f>
        <v/>
      </c>
      <c r="AI50" s="30" t="str">
        <f>IF(VLOOKUP($A49,piš!$A$6:$BZ$160,piš!BV$2,0)="","",VLOOKUP($A49,piš!$A$6:$BZ$160,piš!BV$2,0))</f>
        <v/>
      </c>
    </row>
    <row r="51" spans="1:35" ht="12.75" customHeight="1" x14ac:dyDescent="0.2">
      <c r="A51" s="54">
        <f t="shared" si="0"/>
        <v>18</v>
      </c>
      <c r="B51" s="56">
        <f>VLOOKUP($A51,piš!$A$6:$BZ$160,piš!K$2,0)</f>
        <v>18</v>
      </c>
      <c r="C51" s="27" t="str">
        <f>VLOOKUP($A51,piš!$A$6:$BZ$160,piš!H$2,0)</f>
        <v>Dvorský Jakub</v>
      </c>
      <c r="D51" s="28">
        <f>VLOOKUP($A51,piš!$A$6:$BZ$160,piš!J$2,0)</f>
        <v>2006</v>
      </c>
      <c r="E51" s="52">
        <f>VLOOKUP($A51,piš!$A$6:$BZ$160,piš!L$2,0)</f>
        <v>208.3</v>
      </c>
      <c r="F51" s="40">
        <f>IF(VLOOKUP($A51,piš!$A$6:$BZ$160,piš!O$2,0)="","",VLOOKUP($A51,piš!$A$6:$BZ$160,piš!O$2,0))</f>
        <v>63</v>
      </c>
      <c r="G51" s="40">
        <f>IF(VLOOKUP($A51,piš!$A$6:$BZ$160,piš!P$2,0)="","",VLOOKUP($A51,piš!$A$6:$BZ$160,piš!P$2,0))</f>
        <v>145.30000000000001</v>
      </c>
      <c r="H51" s="34" t="str">
        <f>IF(VLOOKUP($A51,piš!$A$6:$BZ$160,piš!Q$2,0)="","",VLOOKUP($A51,piš!$A$6:$BZ$160,piš!Q$2,0))</f>
        <v/>
      </c>
      <c r="I51" s="34" t="str">
        <f>IF(VLOOKUP($A51,piš!$A$6:$BZ$160,piš!R$2,0)="","",VLOOKUP($A51,piš!$A$6:$BZ$160,piš!R$2,0))</f>
        <v/>
      </c>
      <c r="J51" s="34" t="str">
        <f>IF(VLOOKUP($A51,piš!$A$6:$BZ$160,piš!S$2,0)="","",VLOOKUP($A51,piš!$A$6:$BZ$160,piš!S$2,0))</f>
        <v/>
      </c>
      <c r="K51" s="34" t="str">
        <f>IF(VLOOKUP($A51,piš!$A$6:$BZ$160,piš!T$2,0)="","",VLOOKUP($A51,piš!$A$6:$BZ$160,piš!T$2,0))</f>
        <v/>
      </c>
      <c r="L51" s="34" t="str">
        <f>IF(VLOOKUP($A51,piš!$A$6:$BZ$160,piš!U$2,0)="","",VLOOKUP($A51,piš!$A$6:$BZ$160,piš!U$2,0))</f>
        <v/>
      </c>
      <c r="M51" s="34" t="str">
        <f>IF(VLOOKUP($A51,piš!$A$6:$BZ$160,piš!V$2,0)="","",VLOOKUP($A51,piš!$A$6:$BZ$160,piš!V$2,0))</f>
        <v/>
      </c>
      <c r="N51" s="34" t="str">
        <f>IF(VLOOKUP($A51,piš!$A$6:$BZ$160,piš!W$2,0)="","",VLOOKUP($A51,piš!$A$6:$BZ$160,piš!W$2,0))</f>
        <v/>
      </c>
      <c r="O51" s="34" t="str">
        <f>IF(VLOOKUP($A51,piš!$A$6:$BZ$160,piš!X$2,0)="","",VLOOKUP($A51,piš!$A$6:$BZ$160,piš!X$2,0))</f>
        <v/>
      </c>
      <c r="P51" s="34" t="str">
        <f>IF(VLOOKUP($A51,piš!$A$6:$BZ$160,piš!Y$2,0)="","",VLOOKUP($A51,piš!$A$6:$BZ$160,piš!Y$2,0))</f>
        <v/>
      </c>
      <c r="Q51" s="40" t="str">
        <f>IF(VLOOKUP($A51,piš!$A$6:$BZ$160,piš!Z$2,0)="","",VLOOKUP($A51,piš!$A$6:$BZ$160,piš!Z$2,0))</f>
        <v/>
      </c>
      <c r="R51" s="34" t="str">
        <f>IF(VLOOKUP($A51,piš!$A$6:$BZ$160,piš!AA$2,0)="","",VLOOKUP($A51,piš!$A$6:$BZ$160,piš!AA$2,0))</f>
        <v/>
      </c>
      <c r="S51" s="34" t="str">
        <f>IF(VLOOKUP($A51,piš!$A$6:$BZ$160,piš!AB$2,0)="","",VLOOKUP($A51,piš!$A$6:$BZ$160,piš!AB$2,0))</f>
        <v/>
      </c>
      <c r="T51" s="34" t="str">
        <f>IF(VLOOKUP($A51,piš!$A$6:$BZ$160,piš!AC$2,0)="","",VLOOKUP($A51,piš!$A$6:$BZ$160,piš!AC$2,0))</f>
        <v/>
      </c>
      <c r="U51" s="34" t="str">
        <f>IF(VLOOKUP($A51,piš!$A$6:$BZ$160,piš!AD$2,0)="","",VLOOKUP($A51,piš!$A$6:$BZ$160,piš!AD$2,0))</f>
        <v/>
      </c>
      <c r="V51" s="34" t="str">
        <f>IF(VLOOKUP($A51,piš!$A$6:$BZ$160,piš!AE$2,0)="","",VLOOKUP($A51,piš!$A$6:$BZ$160,piš!AE$2,0))</f>
        <v/>
      </c>
      <c r="W51" s="34" t="str">
        <f>IF(VLOOKUP($A51,piš!$A$6:$BZ$160,piš!AF$2,0)="","",VLOOKUP($A51,piš!$A$6:$BZ$160,piš!AF$2,0))</f>
        <v/>
      </c>
      <c r="X51" s="34" t="str">
        <f>IF(VLOOKUP($A51,piš!$A$6:$BZ$160,piš!AG$2,0)="","",VLOOKUP($A51,piš!$A$6:$BZ$160,piš!AG$2,0))</f>
        <v/>
      </c>
      <c r="Y51" s="34" t="str">
        <f>IF(VLOOKUP($A51,piš!$A$6:$BZ$160,piš!AH$2,0)="","",VLOOKUP($A51,piš!$A$6:$BZ$160,piš!AH$2,0))</f>
        <v/>
      </c>
      <c r="Z51" s="34" t="str">
        <f>IF(VLOOKUP($A51,piš!$A$6:$BZ$160,piš!AI$2,0)="","",VLOOKUP($A51,piš!$A$6:$BZ$160,piš!AI$2,0))</f>
        <v/>
      </c>
      <c r="AA51" s="34" t="str">
        <f>IF(VLOOKUP($A51,piš!$A$6:$BZ$160,piš!AJ$2,0)="","",VLOOKUP($A51,piš!$A$6:$BZ$160,piš!AJ$2,0))</f>
        <v/>
      </c>
      <c r="AB51" s="34" t="str">
        <f>IF(VLOOKUP($A51,piš!$A$6:$BZ$160,piš!AK$2,0)="","",VLOOKUP($A51,piš!$A$6:$BZ$160,piš!AK$2,0))</f>
        <v/>
      </c>
      <c r="AC51" s="34" t="str">
        <f>IF(VLOOKUP($A51,piš!$A$6:$BZ$160,piš!AL$2,0)="","",VLOOKUP($A51,piš!$A$6:$BZ$160,piš!AL$2,0))</f>
        <v/>
      </c>
      <c r="AD51" s="34" t="str">
        <f>IF(VLOOKUP($A51,piš!$A$6:$BZ$160,piš!AM$2,0)="","",VLOOKUP($A51,piš!$A$6:$BZ$160,piš!AM$2,0))</f>
        <v/>
      </c>
      <c r="AE51" s="34" t="str">
        <f>IF(VLOOKUP($A51,piš!$A$6:$BZ$160,piš!AN$2,0)="","",VLOOKUP($A51,piš!$A$6:$BZ$160,piš!AN$2,0))</f>
        <v/>
      </c>
      <c r="AF51" s="34" t="str">
        <f>IF(VLOOKUP($A51,piš!$A$6:$BZ$160,piš!AO$2,0)="","",VLOOKUP($A51,piš!$A$6:$BZ$160,piš!AO$2,0))</f>
        <v/>
      </c>
      <c r="AG51" s="34" t="str">
        <f>IF(VLOOKUP($A51,piš!$A$6:$BZ$160,piš!AP$2,0)="","",VLOOKUP($A51,piš!$A$6:$BZ$160,piš!AP$2,0))</f>
        <v/>
      </c>
      <c r="AH51" s="34" t="str">
        <f>IF(VLOOKUP($A51,piš!$A$6:$BZ$160,piš!AQ$2,0)="","",VLOOKUP($A51,piš!$A$6:$BZ$160,piš!AQ$2,0))</f>
        <v/>
      </c>
      <c r="AI51" s="34" t="str">
        <f>IF(VLOOKUP($A51,piš!$A$6:$BZ$160,piš!AR$2,0)="","",VLOOKUP($A51,piš!$A$6:$BZ$160,piš!AR$2,0))</f>
        <v/>
      </c>
    </row>
    <row r="52" spans="1:35" ht="12.75" customHeight="1" thickBot="1" x14ac:dyDescent="0.25">
      <c r="A52" s="55"/>
      <c r="B52" s="57"/>
      <c r="C52" s="29" t="str">
        <f>VLOOKUP($A51,piš!$A$6:$BZ$160,piš!I$2,0)</f>
        <v>SK JEŠTĚD Liberec</v>
      </c>
      <c r="D52" s="16"/>
      <c r="E52" s="53" t="e">
        <f>VLOOKUP($A52,piš!$A$6:$BZ$160,10,0)</f>
        <v>#N/A</v>
      </c>
      <c r="F52" s="30">
        <f>IF(VLOOKUP($A51,piš!$A$6:$BZ$160,piš!AS$2,0)="","",VLOOKUP($A51,piš!$A$6:$BZ$160,piš!AS$2,0))</f>
        <v>21</v>
      </c>
      <c r="G52" s="30">
        <f>IF(VLOOKUP($A51,piš!$A$6:$BZ$160,piš!AT$2,0)="","",VLOOKUP($A51,piš!$A$6:$BZ$160,piš!AT$2,0))</f>
        <v>16</v>
      </c>
      <c r="H52" s="30" t="str">
        <f>IF(VLOOKUP($A51,piš!$A$6:$BZ$160,piš!AU$2,0)="","",VLOOKUP($A51,piš!$A$6:$BZ$160,piš!AU$2,0))</f>
        <v/>
      </c>
      <c r="I52" s="30" t="str">
        <f>IF(VLOOKUP($A51,piš!$A$6:$BZ$160,piš!AV$2,0)="","",VLOOKUP($A51,piš!$A$6:$BZ$160,piš!AV$2,0))</f>
        <v/>
      </c>
      <c r="J52" s="30" t="str">
        <f>IF(VLOOKUP($A51,piš!$A$6:$BZ$160,piš!AW$2,0)="","",VLOOKUP($A51,piš!$A$6:$BZ$160,piš!AW$2,0))</f>
        <v/>
      </c>
      <c r="K52" s="30" t="str">
        <f>IF(VLOOKUP($A51,piš!$A$6:$BZ$160,piš!AX$2,0)="","",VLOOKUP($A51,piš!$A$6:$BZ$160,piš!AX$2,0))</f>
        <v/>
      </c>
      <c r="L52" s="30" t="str">
        <f>IF(VLOOKUP($A51,piš!$A$6:$BZ$160,piš!AY$2,0)="","",VLOOKUP($A51,piš!$A$6:$BZ$160,piš!AY$2,0))</f>
        <v/>
      </c>
      <c r="M52" s="30" t="str">
        <f>IF(VLOOKUP($A51,piš!$A$6:$BZ$160,piš!AZ$2,0)="","",VLOOKUP($A51,piš!$A$6:$BZ$160,piš!AZ$2,0))</f>
        <v/>
      </c>
      <c r="N52" s="30" t="str">
        <f>IF(VLOOKUP($A51,piš!$A$6:$BZ$160,piš!BA$2,0)="","",VLOOKUP($A51,piš!$A$6:$BZ$160,piš!BA$2,0))</f>
        <v/>
      </c>
      <c r="O52" s="30" t="str">
        <f>IF(VLOOKUP($A51,piš!$A$6:$BZ$160,piš!BB$2,0)="","",VLOOKUP($A51,piš!$A$6:$BZ$160,piš!BB$2,0))</f>
        <v/>
      </c>
      <c r="P52" s="30" t="str">
        <f>IF(VLOOKUP($A51,piš!$A$6:$BZ$160,piš!BC$2,0)="","",VLOOKUP($A51,piš!$A$6:$BZ$160,piš!BC$2,0))</f>
        <v/>
      </c>
      <c r="Q52" s="30" t="str">
        <f>IF(VLOOKUP($A51,piš!$A$6:$BZ$160,piš!BD$2,0)="","",VLOOKUP($A51,piš!$A$6:$BZ$160,piš!BD$2,0))</f>
        <v/>
      </c>
      <c r="R52" s="30" t="str">
        <f>IF(VLOOKUP($A51,piš!$A$6:$BZ$160,piš!BE$2,0)="","",VLOOKUP($A51,piš!$A$6:$BZ$160,piš!BE$2,0))</f>
        <v/>
      </c>
      <c r="S52" s="30" t="str">
        <f>IF(VLOOKUP($A51,piš!$A$6:$BZ$160,piš!BF$2,0)="","",VLOOKUP($A51,piš!$A$6:$BZ$160,piš!BF$2,0))</f>
        <v/>
      </c>
      <c r="T52" s="30" t="str">
        <f>IF(VLOOKUP($A51,piš!$A$6:$BZ$160,piš!BG$2,0)="","",VLOOKUP($A51,piš!$A$6:$BZ$160,piš!BG$2,0))</f>
        <v/>
      </c>
      <c r="U52" s="30" t="str">
        <f>IF(VLOOKUP($A51,piš!$A$6:$BZ$160,piš!BH$2,0)="","",VLOOKUP($A51,piš!$A$6:$BZ$160,piš!BH$2,0))</f>
        <v/>
      </c>
      <c r="V52" s="30" t="str">
        <f>IF(VLOOKUP($A51,piš!$A$6:$BZ$160,piš!BI$2,0)="","",VLOOKUP($A51,piš!$A$6:$BZ$160,piš!BI$2,0))</f>
        <v/>
      </c>
      <c r="W52" s="30" t="str">
        <f>IF(VLOOKUP($A51,piš!$A$6:$BZ$160,piš!BJ$2,0)="","",VLOOKUP($A51,piš!$A$6:$BZ$160,piš!BJ$2,0))</f>
        <v/>
      </c>
      <c r="X52" s="30" t="str">
        <f>IF(VLOOKUP($A51,piš!$A$6:$BZ$160,piš!BK$2,0)="","",VLOOKUP($A51,piš!$A$6:$BZ$160,piš!BK$2,0))</f>
        <v/>
      </c>
      <c r="Y52" s="30" t="str">
        <f>IF(VLOOKUP($A51,piš!$A$6:$BZ$160,piš!BL$2,0)="","",VLOOKUP($A51,piš!$A$6:$BZ$160,piš!BL$2,0))</f>
        <v/>
      </c>
      <c r="Z52" s="30" t="str">
        <f>IF(VLOOKUP($A51,piš!$A$6:$BZ$160,piš!BM$2,0)="","",VLOOKUP($A51,piš!$A$6:$BZ$160,piš!BM$2,0))</f>
        <v/>
      </c>
      <c r="AA52" s="30" t="str">
        <f>IF(VLOOKUP($A51,piš!$A$6:$BZ$160,piš!BN$2,0)="","",VLOOKUP($A51,piš!$A$6:$BZ$160,piš!BN$2,0))</f>
        <v/>
      </c>
      <c r="AB52" s="30" t="str">
        <f>IF(VLOOKUP($A51,piš!$A$6:$BZ$160,piš!BO$2,0)="","",VLOOKUP($A51,piš!$A$6:$BZ$160,piš!BO$2,0))</f>
        <v/>
      </c>
      <c r="AC52" s="30" t="str">
        <f>IF(VLOOKUP($A51,piš!$A$6:$BZ$160,piš!BP$2,0)="","",VLOOKUP($A51,piš!$A$6:$BZ$160,piš!BP$2,0))</f>
        <v/>
      </c>
      <c r="AD52" s="30" t="str">
        <f>IF(VLOOKUP($A51,piš!$A$6:$BZ$160,piš!BQ$2,0)="","",VLOOKUP($A51,piš!$A$6:$BZ$160,piš!BQ$2,0))</f>
        <v/>
      </c>
      <c r="AE52" s="30" t="str">
        <f>IF(VLOOKUP($A51,piš!$A$6:$BZ$160,piš!BR$2,0)="","",VLOOKUP($A51,piš!$A$6:$BZ$160,piš!BR$2,0))</f>
        <v/>
      </c>
      <c r="AF52" s="30" t="str">
        <f>IF(VLOOKUP($A51,piš!$A$6:$BZ$160,piš!BS$2,0)="","",VLOOKUP($A51,piš!$A$6:$BZ$160,piš!BS$2,0))</f>
        <v/>
      </c>
      <c r="AG52" s="30" t="str">
        <f>IF(VLOOKUP($A51,piš!$A$6:$BZ$160,piš!BT$2,0)="","",VLOOKUP($A51,piš!$A$6:$BZ$160,piš!BT$2,0))</f>
        <v/>
      </c>
      <c r="AH52" s="30" t="str">
        <f>IF(VLOOKUP($A51,piš!$A$6:$BZ$160,piš!BU$2,0)="","",VLOOKUP($A51,piš!$A$6:$BZ$160,piš!BU$2,0))</f>
        <v/>
      </c>
      <c r="AI52" s="30" t="str">
        <f>IF(VLOOKUP($A51,piš!$A$6:$BZ$160,piš!BV$2,0)="","",VLOOKUP($A51,piš!$A$6:$BZ$160,piš!BV$2,0))</f>
        <v/>
      </c>
    </row>
    <row r="53" spans="1:35" ht="12.75" customHeight="1" x14ac:dyDescent="0.2">
      <c r="A53" s="54">
        <f t="shared" si="0"/>
        <v>19</v>
      </c>
      <c r="B53" s="56">
        <f>VLOOKUP($A53,piš!$A$6:$BZ$160,piš!K$2,0)</f>
        <v>19</v>
      </c>
      <c r="C53" s="27" t="str">
        <f>VLOOKUP($A53,piš!$A$6:$BZ$160,piš!H$2,0)</f>
        <v>Doležal Lukáš</v>
      </c>
      <c r="D53" s="28">
        <f>VLOOKUP($A53,piš!$A$6:$BZ$160,piš!J$2,0)</f>
        <v>2006</v>
      </c>
      <c r="E53" s="52">
        <f>VLOOKUP($A53,piš!$A$6:$BZ$160,piš!L$2,0)</f>
        <v>145.19999999999999</v>
      </c>
      <c r="F53" s="40">
        <f>IF(VLOOKUP($A53,piš!$A$6:$BZ$160,piš!O$2,0)="","",VLOOKUP($A53,piš!$A$6:$BZ$160,piš!O$2,0))</f>
        <v>145.19999999999999</v>
      </c>
      <c r="G53" s="40" t="str">
        <f>IF(VLOOKUP($A53,piš!$A$6:$BZ$160,piš!P$2,0)="","",VLOOKUP($A53,piš!$A$6:$BZ$160,piš!P$2,0))</f>
        <v/>
      </c>
      <c r="H53" s="40" t="str">
        <f>IF(VLOOKUP($A53,piš!$A$6:$BZ$160,piš!Q$2,0)="","",VLOOKUP($A53,piš!$A$6:$BZ$160,piš!Q$2,0))</f>
        <v/>
      </c>
      <c r="I53" s="40" t="str">
        <f>IF(VLOOKUP($A53,piš!$A$6:$BZ$160,piš!R$2,0)="","",VLOOKUP($A53,piš!$A$6:$BZ$160,piš!R$2,0))</f>
        <v/>
      </c>
      <c r="J53" s="40" t="str">
        <f>IF(VLOOKUP($A53,piš!$A$6:$BZ$160,piš!S$2,0)="","",VLOOKUP($A53,piš!$A$6:$BZ$160,piš!S$2,0))</f>
        <v/>
      </c>
      <c r="K53" s="40" t="str">
        <f>IF(VLOOKUP($A53,piš!$A$6:$BZ$160,piš!T$2,0)="","",VLOOKUP($A53,piš!$A$6:$BZ$160,piš!T$2,0))</f>
        <v/>
      </c>
      <c r="L53" s="34" t="str">
        <f>IF(VLOOKUP($A53,piš!$A$6:$BZ$160,piš!U$2,0)="","",VLOOKUP($A53,piš!$A$6:$BZ$160,piš!U$2,0))</f>
        <v/>
      </c>
      <c r="M53" s="34" t="str">
        <f>IF(VLOOKUP($A53,piš!$A$6:$BZ$160,piš!V$2,0)="","",VLOOKUP($A53,piš!$A$6:$BZ$160,piš!V$2,0))</f>
        <v/>
      </c>
      <c r="N53" s="34" t="str">
        <f>IF(VLOOKUP($A53,piš!$A$6:$BZ$160,piš!W$2,0)="","",VLOOKUP($A53,piš!$A$6:$BZ$160,piš!W$2,0))</f>
        <v/>
      </c>
      <c r="O53" s="34" t="str">
        <f>IF(VLOOKUP($A53,piš!$A$6:$BZ$160,piš!X$2,0)="","",VLOOKUP($A53,piš!$A$6:$BZ$160,piš!X$2,0))</f>
        <v/>
      </c>
      <c r="P53" s="34" t="str">
        <f>IF(VLOOKUP($A53,piš!$A$6:$BZ$160,piš!Y$2,0)="","",VLOOKUP($A53,piš!$A$6:$BZ$160,piš!Y$2,0))</f>
        <v/>
      </c>
      <c r="Q53" s="34" t="str">
        <f>IF(VLOOKUP($A53,piš!$A$6:$BZ$160,piš!Z$2,0)="","",VLOOKUP($A53,piš!$A$6:$BZ$160,piš!Z$2,0))</f>
        <v/>
      </c>
      <c r="R53" s="34" t="str">
        <f>IF(VLOOKUP($A53,piš!$A$6:$BZ$160,piš!AA$2,0)="","",VLOOKUP($A53,piš!$A$6:$BZ$160,piš!AA$2,0))</f>
        <v/>
      </c>
      <c r="S53" s="34" t="str">
        <f>IF(VLOOKUP($A53,piš!$A$6:$BZ$160,piš!AB$2,0)="","",VLOOKUP($A53,piš!$A$6:$BZ$160,piš!AB$2,0))</f>
        <v/>
      </c>
      <c r="T53" s="34" t="str">
        <f>IF(VLOOKUP($A53,piš!$A$6:$BZ$160,piš!AC$2,0)="","",VLOOKUP($A53,piš!$A$6:$BZ$160,piš!AC$2,0))</f>
        <v/>
      </c>
      <c r="U53" s="34" t="str">
        <f>IF(VLOOKUP($A53,piš!$A$6:$BZ$160,piš!AD$2,0)="","",VLOOKUP($A53,piš!$A$6:$BZ$160,piš!AD$2,0))</f>
        <v/>
      </c>
      <c r="V53" s="34" t="str">
        <f>IF(VLOOKUP($A53,piš!$A$6:$BZ$160,piš!AE$2,0)="","",VLOOKUP($A53,piš!$A$6:$BZ$160,piš!AE$2,0))</f>
        <v/>
      </c>
      <c r="W53" s="34" t="str">
        <f>IF(VLOOKUP($A53,piš!$A$6:$BZ$160,piš!AF$2,0)="","",VLOOKUP($A53,piš!$A$6:$BZ$160,piš!AF$2,0))</f>
        <v/>
      </c>
      <c r="X53" s="34" t="str">
        <f>IF(VLOOKUP($A53,piš!$A$6:$BZ$160,piš!AG$2,0)="","",VLOOKUP($A53,piš!$A$6:$BZ$160,piš!AG$2,0))</f>
        <v/>
      </c>
      <c r="Y53" s="34" t="str">
        <f>IF(VLOOKUP($A53,piš!$A$6:$BZ$160,piš!AH$2,0)="","",VLOOKUP($A53,piš!$A$6:$BZ$160,piš!AH$2,0))</f>
        <v/>
      </c>
      <c r="Z53" s="34" t="str">
        <f>IF(VLOOKUP($A53,piš!$A$6:$BZ$160,piš!AI$2,0)="","",VLOOKUP($A53,piš!$A$6:$BZ$160,piš!AI$2,0))</f>
        <v/>
      </c>
      <c r="AA53" s="34" t="str">
        <f>IF(VLOOKUP($A53,piš!$A$6:$BZ$160,piš!AJ$2,0)="","",VLOOKUP($A53,piš!$A$6:$BZ$160,piš!AJ$2,0))</f>
        <v/>
      </c>
      <c r="AB53" s="34" t="str">
        <f>IF(VLOOKUP($A53,piš!$A$6:$BZ$160,piš!AK$2,0)="","",VLOOKUP($A53,piš!$A$6:$BZ$160,piš!AK$2,0))</f>
        <v/>
      </c>
      <c r="AC53" s="34" t="str">
        <f>IF(VLOOKUP($A53,piš!$A$6:$BZ$160,piš!AL$2,0)="","",VLOOKUP($A53,piš!$A$6:$BZ$160,piš!AL$2,0))</f>
        <v/>
      </c>
      <c r="AD53" s="34" t="str">
        <f>IF(VLOOKUP($A53,piš!$A$6:$BZ$160,piš!AM$2,0)="","",VLOOKUP($A53,piš!$A$6:$BZ$160,piš!AM$2,0))</f>
        <v/>
      </c>
      <c r="AE53" s="34" t="str">
        <f>IF(VLOOKUP($A53,piš!$A$6:$BZ$160,piš!AN$2,0)="","",VLOOKUP($A53,piš!$A$6:$BZ$160,piš!AN$2,0))</f>
        <v/>
      </c>
      <c r="AF53" s="34" t="str">
        <f>IF(VLOOKUP($A53,piš!$A$6:$BZ$160,piš!AO$2,0)="","",VLOOKUP($A53,piš!$A$6:$BZ$160,piš!AO$2,0))</f>
        <v/>
      </c>
      <c r="AG53" s="34" t="str">
        <f>IF(VLOOKUP($A53,piš!$A$6:$BZ$160,piš!AP$2,0)="","",VLOOKUP($A53,piš!$A$6:$BZ$160,piš!AP$2,0))</f>
        <v/>
      </c>
      <c r="AH53" s="34" t="str">
        <f>IF(VLOOKUP($A53,piš!$A$6:$BZ$160,piš!AQ$2,0)="","",VLOOKUP($A53,piš!$A$6:$BZ$160,piš!AQ$2,0))</f>
        <v/>
      </c>
      <c r="AI53" s="34" t="str">
        <f>IF(VLOOKUP($A53,piš!$A$6:$BZ$160,piš!AR$2,0)="","",VLOOKUP($A53,piš!$A$6:$BZ$160,piš!AR$2,0))</f>
        <v/>
      </c>
    </row>
    <row r="54" spans="1:35" ht="12.75" customHeight="1" thickBot="1" x14ac:dyDescent="0.25">
      <c r="A54" s="55"/>
      <c r="B54" s="57"/>
      <c r="C54" s="29" t="str">
        <f>VLOOKUP($A53,piš!$A$6:$BZ$160,piš!I$2,0)</f>
        <v>BLK Machov</v>
      </c>
      <c r="D54" s="16"/>
      <c r="E54" s="53" t="e">
        <f>VLOOKUP($A54,piš!$A$6:$BZ$160,10,0)</f>
        <v>#N/A</v>
      </c>
      <c r="F54" s="30">
        <f>IF(VLOOKUP($A53,piš!$A$6:$BZ$160,piš!AS$2,0)="","",VLOOKUP($A53,piš!$A$6:$BZ$160,piš!AS$2,0))</f>
        <v>5</v>
      </c>
      <c r="G54" s="30" t="str">
        <f>IF(VLOOKUP($A53,piš!$A$6:$BZ$160,piš!AT$2,0)="","",VLOOKUP($A53,piš!$A$6:$BZ$160,piš!AT$2,0))</f>
        <v/>
      </c>
      <c r="H54" s="30" t="str">
        <f>IF(VLOOKUP($A53,piš!$A$6:$BZ$160,piš!AU$2,0)="","",VLOOKUP($A53,piš!$A$6:$BZ$160,piš!AU$2,0))</f>
        <v/>
      </c>
      <c r="I54" s="30" t="str">
        <f>IF(VLOOKUP($A53,piš!$A$6:$BZ$160,piš!AV$2,0)="","",VLOOKUP($A53,piš!$A$6:$BZ$160,piš!AV$2,0))</f>
        <v/>
      </c>
      <c r="J54" s="30" t="str">
        <f>IF(VLOOKUP($A53,piš!$A$6:$BZ$160,piš!AW$2,0)="","",VLOOKUP($A53,piš!$A$6:$BZ$160,piš!AW$2,0))</f>
        <v/>
      </c>
      <c r="K54" s="30" t="str">
        <f>IF(VLOOKUP($A53,piš!$A$6:$BZ$160,piš!AX$2,0)="","",VLOOKUP($A53,piš!$A$6:$BZ$160,piš!AX$2,0))</f>
        <v/>
      </c>
      <c r="L54" s="30" t="str">
        <f>IF(VLOOKUP($A53,piš!$A$6:$BZ$160,piš!AY$2,0)="","",VLOOKUP($A53,piš!$A$6:$BZ$160,piš!AY$2,0))</f>
        <v/>
      </c>
      <c r="M54" s="30" t="str">
        <f>IF(VLOOKUP($A53,piš!$A$6:$BZ$160,piš!AZ$2,0)="","",VLOOKUP($A53,piš!$A$6:$BZ$160,piš!AZ$2,0))</f>
        <v/>
      </c>
      <c r="N54" s="30" t="str">
        <f>IF(VLOOKUP($A53,piš!$A$6:$BZ$160,piš!BA$2,0)="","",VLOOKUP($A53,piš!$A$6:$BZ$160,piš!BA$2,0))</f>
        <v/>
      </c>
      <c r="O54" s="30" t="str">
        <f>IF(VLOOKUP($A53,piš!$A$6:$BZ$160,piš!BB$2,0)="","",VLOOKUP($A53,piš!$A$6:$BZ$160,piš!BB$2,0))</f>
        <v/>
      </c>
      <c r="P54" s="30" t="str">
        <f>IF(VLOOKUP($A53,piš!$A$6:$BZ$160,piš!BC$2,0)="","",VLOOKUP($A53,piš!$A$6:$BZ$160,piš!BC$2,0))</f>
        <v/>
      </c>
      <c r="Q54" s="30" t="str">
        <f>IF(VLOOKUP($A53,piš!$A$6:$BZ$160,piš!BD$2,0)="","",VLOOKUP($A53,piš!$A$6:$BZ$160,piš!BD$2,0))</f>
        <v/>
      </c>
      <c r="R54" s="30" t="str">
        <f>IF(VLOOKUP($A53,piš!$A$6:$BZ$160,piš!BE$2,0)="","",VLOOKUP($A53,piš!$A$6:$BZ$160,piš!BE$2,0))</f>
        <v/>
      </c>
      <c r="S54" s="30" t="str">
        <f>IF(VLOOKUP($A53,piš!$A$6:$BZ$160,piš!BF$2,0)="","",VLOOKUP($A53,piš!$A$6:$BZ$160,piš!BF$2,0))</f>
        <v/>
      </c>
      <c r="T54" s="30" t="str">
        <f>IF(VLOOKUP($A53,piš!$A$6:$BZ$160,piš!BG$2,0)="","",VLOOKUP($A53,piš!$A$6:$BZ$160,piš!BG$2,0))</f>
        <v/>
      </c>
      <c r="U54" s="30" t="str">
        <f>IF(VLOOKUP($A53,piš!$A$6:$BZ$160,piš!BH$2,0)="","",VLOOKUP($A53,piš!$A$6:$BZ$160,piš!BH$2,0))</f>
        <v/>
      </c>
      <c r="V54" s="30" t="str">
        <f>IF(VLOOKUP($A53,piš!$A$6:$BZ$160,piš!BI$2,0)="","",VLOOKUP($A53,piš!$A$6:$BZ$160,piš!BI$2,0))</f>
        <v/>
      </c>
      <c r="W54" s="30" t="str">
        <f>IF(VLOOKUP($A53,piš!$A$6:$BZ$160,piš!BJ$2,0)="","",VLOOKUP($A53,piš!$A$6:$BZ$160,piš!BJ$2,0))</f>
        <v/>
      </c>
      <c r="X54" s="30" t="str">
        <f>IF(VLOOKUP($A53,piš!$A$6:$BZ$160,piš!BK$2,0)="","",VLOOKUP($A53,piš!$A$6:$BZ$160,piš!BK$2,0))</f>
        <v/>
      </c>
      <c r="Y54" s="30" t="str">
        <f>IF(VLOOKUP($A53,piš!$A$6:$BZ$160,piš!BL$2,0)="","",VLOOKUP($A53,piš!$A$6:$BZ$160,piš!BL$2,0))</f>
        <v/>
      </c>
      <c r="Z54" s="30" t="str">
        <f>IF(VLOOKUP($A53,piš!$A$6:$BZ$160,piš!BM$2,0)="","",VLOOKUP($A53,piš!$A$6:$BZ$160,piš!BM$2,0))</f>
        <v/>
      </c>
      <c r="AA54" s="30" t="str">
        <f>IF(VLOOKUP($A53,piš!$A$6:$BZ$160,piš!BN$2,0)="","",VLOOKUP($A53,piš!$A$6:$BZ$160,piš!BN$2,0))</f>
        <v/>
      </c>
      <c r="AB54" s="30" t="str">
        <f>IF(VLOOKUP($A53,piš!$A$6:$BZ$160,piš!BO$2,0)="","",VLOOKUP($A53,piš!$A$6:$BZ$160,piš!BO$2,0))</f>
        <v/>
      </c>
      <c r="AC54" s="30" t="str">
        <f>IF(VLOOKUP($A53,piš!$A$6:$BZ$160,piš!BP$2,0)="","",VLOOKUP($A53,piš!$A$6:$BZ$160,piš!BP$2,0))</f>
        <v/>
      </c>
      <c r="AD54" s="30" t="str">
        <f>IF(VLOOKUP($A53,piš!$A$6:$BZ$160,piš!BQ$2,0)="","",VLOOKUP($A53,piš!$A$6:$BZ$160,piš!BQ$2,0))</f>
        <v/>
      </c>
      <c r="AE54" s="30" t="str">
        <f>IF(VLOOKUP($A53,piš!$A$6:$BZ$160,piš!BR$2,0)="","",VLOOKUP($A53,piš!$A$6:$BZ$160,piš!BR$2,0))</f>
        <v/>
      </c>
      <c r="AF54" s="30" t="str">
        <f>IF(VLOOKUP($A53,piš!$A$6:$BZ$160,piš!BS$2,0)="","",VLOOKUP($A53,piš!$A$6:$BZ$160,piš!BS$2,0))</f>
        <v/>
      </c>
      <c r="AG54" s="30" t="str">
        <f>IF(VLOOKUP($A53,piš!$A$6:$BZ$160,piš!BT$2,0)="","",VLOOKUP($A53,piš!$A$6:$BZ$160,piš!BT$2,0))</f>
        <v/>
      </c>
      <c r="AH54" s="30" t="str">
        <f>IF(VLOOKUP($A53,piš!$A$6:$BZ$160,piš!BU$2,0)="","",VLOOKUP($A53,piš!$A$6:$BZ$160,piš!BU$2,0))</f>
        <v/>
      </c>
      <c r="AI54" s="30" t="str">
        <f>IF(VLOOKUP($A53,piš!$A$6:$BZ$160,piš!BV$2,0)="","",VLOOKUP($A53,piš!$A$6:$BZ$160,piš!BV$2,0))</f>
        <v/>
      </c>
    </row>
    <row r="55" spans="1:35" ht="12.75" customHeight="1" x14ac:dyDescent="0.2">
      <c r="A55" s="54">
        <f t="shared" si="0"/>
        <v>20</v>
      </c>
      <c r="B55" s="56">
        <f>VLOOKUP($A55,piš!$A$6:$BZ$160,piš!K$2,0)</f>
        <v>20</v>
      </c>
      <c r="C55" s="27" t="str">
        <f>VLOOKUP($A55,piš!$A$6:$BZ$160,piš!H$2,0)</f>
        <v>Černý Jiří</v>
      </c>
      <c r="D55" s="28">
        <f>VLOOKUP($A55,piš!$A$6:$BZ$160,piš!J$2,0)</f>
        <v>2008</v>
      </c>
      <c r="E55" s="52">
        <f>VLOOKUP($A55,piš!$A$6:$BZ$160,piš!L$2,0)</f>
        <v>135.6</v>
      </c>
      <c r="F55" s="40">
        <f>IF(VLOOKUP($A55,piš!$A$6:$BZ$160,piš!O$2,0)="","",VLOOKUP($A55,piš!$A$6:$BZ$160,piš!O$2,0))</f>
        <v>135.6</v>
      </c>
      <c r="G55" s="40" t="str">
        <f>IF(VLOOKUP($A55,piš!$A$6:$BZ$160,piš!P$2,0)="","",VLOOKUP($A55,piš!$A$6:$BZ$160,piš!P$2,0))</f>
        <v/>
      </c>
      <c r="H55" s="34" t="str">
        <f>IF(VLOOKUP($A55,piš!$A$6:$BZ$160,piš!Q$2,0)="","",VLOOKUP($A55,piš!$A$6:$BZ$160,piš!Q$2,0))</f>
        <v/>
      </c>
      <c r="I55" s="34" t="str">
        <f>IF(VLOOKUP($A55,piš!$A$6:$BZ$160,piš!R$2,0)="","",VLOOKUP($A55,piš!$A$6:$BZ$160,piš!R$2,0))</f>
        <v/>
      </c>
      <c r="J55" s="34" t="str">
        <f>IF(VLOOKUP($A55,piš!$A$6:$BZ$160,piš!S$2,0)="","",VLOOKUP($A55,piš!$A$6:$BZ$160,piš!S$2,0))</f>
        <v/>
      </c>
      <c r="K55" s="34" t="str">
        <f>IF(VLOOKUP($A55,piš!$A$6:$BZ$160,piš!T$2,0)="","",VLOOKUP($A55,piš!$A$6:$BZ$160,piš!T$2,0))</f>
        <v/>
      </c>
      <c r="L55" s="34" t="str">
        <f>IF(VLOOKUP($A55,piš!$A$6:$BZ$160,piš!U$2,0)="","",VLOOKUP($A55,piš!$A$6:$BZ$160,piš!U$2,0))</f>
        <v/>
      </c>
      <c r="M55" s="34" t="str">
        <f>IF(VLOOKUP($A55,piš!$A$6:$BZ$160,piš!V$2,0)="","",VLOOKUP($A55,piš!$A$6:$BZ$160,piš!V$2,0))</f>
        <v/>
      </c>
      <c r="N55" s="34" t="str">
        <f>IF(VLOOKUP($A55,piš!$A$6:$BZ$160,piš!W$2,0)="","",VLOOKUP($A55,piš!$A$6:$BZ$160,piš!W$2,0))</f>
        <v/>
      </c>
      <c r="O55" s="34" t="str">
        <f>IF(VLOOKUP($A55,piš!$A$6:$BZ$160,piš!X$2,0)="","",VLOOKUP($A55,piš!$A$6:$BZ$160,piš!X$2,0))</f>
        <v/>
      </c>
      <c r="P55" s="34" t="str">
        <f>IF(VLOOKUP($A55,piš!$A$6:$BZ$160,piš!Y$2,0)="","",VLOOKUP($A55,piš!$A$6:$BZ$160,piš!Y$2,0))</f>
        <v/>
      </c>
      <c r="Q55" s="34" t="str">
        <f>IF(VLOOKUP($A55,piš!$A$6:$BZ$160,piš!Z$2,0)="","",VLOOKUP($A55,piš!$A$6:$BZ$160,piš!Z$2,0))</f>
        <v/>
      </c>
      <c r="R55" s="34" t="str">
        <f>IF(VLOOKUP($A55,piš!$A$6:$BZ$160,piš!AA$2,0)="","",VLOOKUP($A55,piš!$A$6:$BZ$160,piš!AA$2,0))</f>
        <v/>
      </c>
      <c r="S55" s="34" t="str">
        <f>IF(VLOOKUP($A55,piš!$A$6:$BZ$160,piš!AB$2,0)="","",VLOOKUP($A55,piš!$A$6:$BZ$160,piš!AB$2,0))</f>
        <v/>
      </c>
      <c r="T55" s="34" t="str">
        <f>IF(VLOOKUP($A55,piš!$A$6:$BZ$160,piš!AC$2,0)="","",VLOOKUP($A55,piš!$A$6:$BZ$160,piš!AC$2,0))</f>
        <v/>
      </c>
      <c r="U55" s="34" t="str">
        <f>IF(VLOOKUP($A55,piš!$A$6:$BZ$160,piš!AD$2,0)="","",VLOOKUP($A55,piš!$A$6:$BZ$160,piš!AD$2,0))</f>
        <v/>
      </c>
      <c r="V55" s="34" t="str">
        <f>IF(VLOOKUP($A55,piš!$A$6:$BZ$160,piš!AE$2,0)="","",VLOOKUP($A55,piš!$A$6:$BZ$160,piš!AE$2,0))</f>
        <v/>
      </c>
      <c r="W55" s="34" t="str">
        <f>IF(VLOOKUP($A55,piš!$A$6:$BZ$160,piš!AF$2,0)="","",VLOOKUP($A55,piš!$A$6:$BZ$160,piš!AF$2,0))</f>
        <v/>
      </c>
      <c r="X55" s="34" t="str">
        <f>IF(VLOOKUP($A55,piš!$A$6:$BZ$160,piš!AG$2,0)="","",VLOOKUP($A55,piš!$A$6:$BZ$160,piš!AG$2,0))</f>
        <v/>
      </c>
      <c r="Y55" s="34" t="str">
        <f>IF(VLOOKUP($A55,piš!$A$6:$BZ$160,piš!AH$2,0)="","",VLOOKUP($A55,piš!$A$6:$BZ$160,piš!AH$2,0))</f>
        <v/>
      </c>
      <c r="Z55" s="34" t="str">
        <f>IF(VLOOKUP($A55,piš!$A$6:$BZ$160,piš!AI$2,0)="","",VLOOKUP($A55,piš!$A$6:$BZ$160,piš!AI$2,0))</f>
        <v/>
      </c>
      <c r="AA55" s="34" t="str">
        <f>IF(VLOOKUP($A55,piš!$A$6:$BZ$160,piš!AJ$2,0)="","",VLOOKUP($A55,piš!$A$6:$BZ$160,piš!AJ$2,0))</f>
        <v/>
      </c>
      <c r="AB55" s="34" t="str">
        <f>IF(VLOOKUP($A55,piš!$A$6:$BZ$160,piš!AK$2,0)="","",VLOOKUP($A55,piš!$A$6:$BZ$160,piš!AK$2,0))</f>
        <v/>
      </c>
      <c r="AC55" s="34" t="str">
        <f>IF(VLOOKUP($A55,piš!$A$6:$BZ$160,piš!AL$2,0)="","",VLOOKUP($A55,piš!$A$6:$BZ$160,piš!AL$2,0))</f>
        <v/>
      </c>
      <c r="AD55" s="34" t="str">
        <f>IF(VLOOKUP($A55,piš!$A$6:$BZ$160,piš!AM$2,0)="","",VLOOKUP($A55,piš!$A$6:$BZ$160,piš!AM$2,0))</f>
        <v/>
      </c>
      <c r="AE55" s="34" t="str">
        <f>IF(VLOOKUP($A55,piš!$A$6:$BZ$160,piš!AN$2,0)="","",VLOOKUP($A55,piš!$A$6:$BZ$160,piš!AN$2,0))</f>
        <v/>
      </c>
      <c r="AF55" s="34" t="str">
        <f>IF(VLOOKUP($A55,piš!$A$6:$BZ$160,piš!AO$2,0)="","",VLOOKUP($A55,piš!$A$6:$BZ$160,piš!AO$2,0))</f>
        <v/>
      </c>
      <c r="AG55" s="34" t="str">
        <f>IF(VLOOKUP($A55,piš!$A$6:$BZ$160,piš!AP$2,0)="","",VLOOKUP($A55,piš!$A$6:$BZ$160,piš!AP$2,0))</f>
        <v/>
      </c>
      <c r="AH55" s="34" t="str">
        <f>IF(VLOOKUP($A55,piš!$A$6:$BZ$160,piš!AQ$2,0)="","",VLOOKUP($A55,piš!$A$6:$BZ$160,piš!AQ$2,0))</f>
        <v/>
      </c>
      <c r="AI55" s="34" t="str">
        <f>IF(VLOOKUP($A55,piš!$A$6:$BZ$160,piš!AR$2,0)="","",VLOOKUP($A55,piš!$A$6:$BZ$160,piš!AR$2,0))</f>
        <v/>
      </c>
    </row>
    <row r="56" spans="1:35" ht="12.75" customHeight="1" thickBot="1" x14ac:dyDescent="0.25">
      <c r="A56" s="55"/>
      <c r="B56" s="57"/>
      <c r="C56" s="29" t="str">
        <f>VLOOKUP($A55,piš!$A$6:$BZ$160,piš!I$2,0)</f>
        <v>LK Osek</v>
      </c>
      <c r="D56" s="16"/>
      <c r="E56" s="53" t="e">
        <f>VLOOKUP($A56,piš!$A$6:$BZ$160,10,0)</f>
        <v>#N/A</v>
      </c>
      <c r="F56" s="30">
        <f>IF(VLOOKUP($A55,piš!$A$6:$BZ$160,piš!AS$2,0)="","",VLOOKUP($A55,piš!$A$6:$BZ$160,piš!AS$2,0))</f>
        <v>8</v>
      </c>
      <c r="G56" s="30" t="str">
        <f>IF(VLOOKUP($A55,piš!$A$6:$BZ$160,piš!AT$2,0)="","",VLOOKUP($A55,piš!$A$6:$BZ$160,piš!AT$2,0))</f>
        <v/>
      </c>
      <c r="H56" s="30" t="str">
        <f>IF(VLOOKUP($A55,piš!$A$6:$BZ$160,piš!AU$2,0)="","",VLOOKUP($A55,piš!$A$6:$BZ$160,piš!AU$2,0))</f>
        <v/>
      </c>
      <c r="I56" s="30" t="str">
        <f>IF(VLOOKUP($A55,piš!$A$6:$BZ$160,piš!AV$2,0)="","",VLOOKUP($A55,piš!$A$6:$BZ$160,piš!AV$2,0))</f>
        <v/>
      </c>
      <c r="J56" s="30" t="str">
        <f>IF(VLOOKUP($A55,piš!$A$6:$BZ$160,piš!AW$2,0)="","",VLOOKUP($A55,piš!$A$6:$BZ$160,piš!AW$2,0))</f>
        <v/>
      </c>
      <c r="K56" s="30" t="str">
        <f>IF(VLOOKUP($A55,piš!$A$6:$BZ$160,piš!AX$2,0)="","",VLOOKUP($A55,piš!$A$6:$BZ$160,piš!AX$2,0))</f>
        <v/>
      </c>
      <c r="L56" s="30" t="str">
        <f>IF(VLOOKUP($A55,piš!$A$6:$BZ$160,piš!AY$2,0)="","",VLOOKUP($A55,piš!$A$6:$BZ$160,piš!AY$2,0))</f>
        <v/>
      </c>
      <c r="M56" s="30" t="str">
        <f>IF(VLOOKUP($A55,piš!$A$6:$BZ$160,piš!AZ$2,0)="","",VLOOKUP($A55,piš!$A$6:$BZ$160,piš!AZ$2,0))</f>
        <v/>
      </c>
      <c r="N56" s="30" t="str">
        <f>IF(VLOOKUP($A55,piš!$A$6:$BZ$160,piš!BA$2,0)="","",VLOOKUP($A55,piš!$A$6:$BZ$160,piš!BA$2,0))</f>
        <v/>
      </c>
      <c r="O56" s="30" t="str">
        <f>IF(VLOOKUP($A55,piš!$A$6:$BZ$160,piš!BB$2,0)="","",VLOOKUP($A55,piš!$A$6:$BZ$160,piš!BB$2,0))</f>
        <v/>
      </c>
      <c r="P56" s="30" t="str">
        <f>IF(VLOOKUP($A55,piš!$A$6:$BZ$160,piš!BC$2,0)="","",VLOOKUP($A55,piš!$A$6:$BZ$160,piš!BC$2,0))</f>
        <v/>
      </c>
      <c r="Q56" s="30" t="str">
        <f>IF(VLOOKUP($A55,piš!$A$6:$BZ$160,piš!BD$2,0)="","",VLOOKUP($A55,piš!$A$6:$BZ$160,piš!BD$2,0))</f>
        <v/>
      </c>
      <c r="R56" s="30" t="str">
        <f>IF(VLOOKUP($A55,piš!$A$6:$BZ$160,piš!BE$2,0)="","",VLOOKUP($A55,piš!$A$6:$BZ$160,piš!BE$2,0))</f>
        <v/>
      </c>
      <c r="S56" s="30" t="str">
        <f>IF(VLOOKUP($A55,piš!$A$6:$BZ$160,piš!BF$2,0)="","",VLOOKUP($A55,piš!$A$6:$BZ$160,piš!BF$2,0))</f>
        <v/>
      </c>
      <c r="T56" s="30" t="str">
        <f>IF(VLOOKUP($A55,piš!$A$6:$BZ$160,piš!BG$2,0)="","",VLOOKUP($A55,piš!$A$6:$BZ$160,piš!BG$2,0))</f>
        <v/>
      </c>
      <c r="U56" s="30" t="str">
        <f>IF(VLOOKUP($A55,piš!$A$6:$BZ$160,piš!BH$2,0)="","",VLOOKUP($A55,piš!$A$6:$BZ$160,piš!BH$2,0))</f>
        <v/>
      </c>
      <c r="V56" s="30" t="str">
        <f>IF(VLOOKUP($A55,piš!$A$6:$BZ$160,piš!BI$2,0)="","",VLOOKUP($A55,piš!$A$6:$BZ$160,piš!BI$2,0))</f>
        <v/>
      </c>
      <c r="W56" s="30" t="str">
        <f>IF(VLOOKUP($A55,piš!$A$6:$BZ$160,piš!BJ$2,0)="","",VLOOKUP($A55,piš!$A$6:$BZ$160,piš!BJ$2,0))</f>
        <v/>
      </c>
      <c r="X56" s="30" t="str">
        <f>IF(VLOOKUP($A55,piš!$A$6:$BZ$160,piš!BK$2,0)="","",VLOOKUP($A55,piš!$A$6:$BZ$160,piš!BK$2,0))</f>
        <v/>
      </c>
      <c r="Y56" s="30" t="str">
        <f>IF(VLOOKUP($A55,piš!$A$6:$BZ$160,piš!BL$2,0)="","",VLOOKUP($A55,piš!$A$6:$BZ$160,piš!BL$2,0))</f>
        <v/>
      </c>
      <c r="Z56" s="30" t="str">
        <f>IF(VLOOKUP($A55,piš!$A$6:$BZ$160,piš!BM$2,0)="","",VLOOKUP($A55,piš!$A$6:$BZ$160,piš!BM$2,0))</f>
        <v/>
      </c>
      <c r="AA56" s="30" t="str">
        <f>IF(VLOOKUP($A55,piš!$A$6:$BZ$160,piš!BN$2,0)="","",VLOOKUP($A55,piš!$A$6:$BZ$160,piš!BN$2,0))</f>
        <v/>
      </c>
      <c r="AB56" s="30" t="str">
        <f>IF(VLOOKUP($A55,piš!$A$6:$BZ$160,piš!BO$2,0)="","",VLOOKUP($A55,piš!$A$6:$BZ$160,piš!BO$2,0))</f>
        <v/>
      </c>
      <c r="AC56" s="30" t="str">
        <f>IF(VLOOKUP($A55,piš!$A$6:$BZ$160,piš!BP$2,0)="","",VLOOKUP($A55,piš!$A$6:$BZ$160,piš!BP$2,0))</f>
        <v/>
      </c>
      <c r="AD56" s="30" t="str">
        <f>IF(VLOOKUP($A55,piš!$A$6:$BZ$160,piš!BQ$2,0)="","",VLOOKUP($A55,piš!$A$6:$BZ$160,piš!BQ$2,0))</f>
        <v/>
      </c>
      <c r="AE56" s="30" t="str">
        <f>IF(VLOOKUP($A55,piš!$A$6:$BZ$160,piš!BR$2,0)="","",VLOOKUP($A55,piš!$A$6:$BZ$160,piš!BR$2,0))</f>
        <v/>
      </c>
      <c r="AF56" s="30" t="str">
        <f>IF(VLOOKUP($A55,piš!$A$6:$BZ$160,piš!BS$2,0)="","",VLOOKUP($A55,piš!$A$6:$BZ$160,piš!BS$2,0))</f>
        <v/>
      </c>
      <c r="AG56" s="30" t="str">
        <f>IF(VLOOKUP($A55,piš!$A$6:$BZ$160,piš!BT$2,0)="","",VLOOKUP($A55,piš!$A$6:$BZ$160,piš!BT$2,0))</f>
        <v/>
      </c>
      <c r="AH56" s="30" t="str">
        <f>IF(VLOOKUP($A55,piš!$A$6:$BZ$160,piš!BU$2,0)="","",VLOOKUP($A55,piš!$A$6:$BZ$160,piš!BU$2,0))</f>
        <v/>
      </c>
      <c r="AI56" s="30" t="str">
        <f>IF(VLOOKUP($A55,piš!$A$6:$BZ$160,piš!BV$2,0)="","",VLOOKUP($A55,piš!$A$6:$BZ$160,piš!BV$2,0))</f>
        <v/>
      </c>
    </row>
    <row r="57" spans="1:35" ht="12.75" customHeight="1" x14ac:dyDescent="0.2">
      <c r="A57" s="54">
        <f t="shared" si="0"/>
        <v>21</v>
      </c>
      <c r="B57" s="56">
        <f>VLOOKUP($A57,piš!$A$6:$BZ$160,piš!K$2,0)</f>
        <v>21</v>
      </c>
      <c r="C57" s="27" t="str">
        <f>VLOOKUP($A57,piš!$A$6:$BZ$160,piš!H$2,0)</f>
        <v>John Jan</v>
      </c>
      <c r="D57" s="28">
        <f>VLOOKUP($A57,piš!$A$6:$BZ$160,piš!J$2,0)</f>
        <v>2005</v>
      </c>
      <c r="E57" s="52">
        <f>VLOOKUP($A57,piš!$A$6:$BZ$160,piš!L$2,0)</f>
        <v>128.6</v>
      </c>
      <c r="F57" s="34">
        <f>IF(VLOOKUP($A57,piš!$A$6:$BZ$160,piš!O$2,0)="","",VLOOKUP($A57,piš!$A$6:$BZ$160,piš!O$2,0))</f>
        <v>128.6</v>
      </c>
      <c r="G57" s="40" t="str">
        <f>IF(VLOOKUP($A57,piš!$A$6:$BZ$160,piš!P$2,0)="","",VLOOKUP($A57,piš!$A$6:$BZ$160,piš!P$2,0))</f>
        <v/>
      </c>
      <c r="H57" s="34" t="str">
        <f>IF(VLOOKUP($A57,piš!$A$6:$BZ$160,piš!Q$2,0)="","",VLOOKUP($A57,piš!$A$6:$BZ$160,piš!Q$2,0))</f>
        <v/>
      </c>
      <c r="I57" s="34" t="str">
        <f>IF(VLOOKUP($A57,piš!$A$6:$BZ$160,piš!R$2,0)="","",VLOOKUP($A57,piš!$A$6:$BZ$160,piš!R$2,0))</f>
        <v/>
      </c>
      <c r="J57" s="34" t="str">
        <f>IF(VLOOKUP($A57,piš!$A$6:$BZ$160,piš!S$2,0)="","",VLOOKUP($A57,piš!$A$6:$BZ$160,piš!S$2,0))</f>
        <v/>
      </c>
      <c r="K57" s="34" t="str">
        <f>IF(VLOOKUP($A57,piš!$A$6:$BZ$160,piš!T$2,0)="","",VLOOKUP($A57,piš!$A$6:$BZ$160,piš!T$2,0))</f>
        <v/>
      </c>
      <c r="L57" s="34" t="str">
        <f>IF(VLOOKUP($A57,piš!$A$6:$BZ$160,piš!U$2,0)="","",VLOOKUP($A57,piš!$A$6:$BZ$160,piš!U$2,0))</f>
        <v/>
      </c>
      <c r="M57" s="34" t="str">
        <f>IF(VLOOKUP($A57,piš!$A$6:$BZ$160,piš!V$2,0)="","",VLOOKUP($A57,piš!$A$6:$BZ$160,piš!V$2,0))</f>
        <v/>
      </c>
      <c r="N57" s="34" t="str">
        <f>IF(VLOOKUP($A57,piš!$A$6:$BZ$160,piš!W$2,0)="","",VLOOKUP($A57,piš!$A$6:$BZ$160,piš!W$2,0))</f>
        <v/>
      </c>
      <c r="O57" s="34" t="str">
        <f>IF(VLOOKUP($A57,piš!$A$6:$BZ$160,piš!X$2,0)="","",VLOOKUP($A57,piš!$A$6:$BZ$160,piš!X$2,0))</f>
        <v/>
      </c>
      <c r="P57" s="34" t="str">
        <f>IF(VLOOKUP($A57,piš!$A$6:$BZ$160,piš!Y$2,0)="","",VLOOKUP($A57,piš!$A$6:$BZ$160,piš!Y$2,0))</f>
        <v/>
      </c>
      <c r="Q57" s="34" t="str">
        <f>IF(VLOOKUP($A57,piš!$A$6:$BZ$160,piš!Z$2,0)="","",VLOOKUP($A57,piš!$A$6:$BZ$160,piš!Z$2,0))</f>
        <v/>
      </c>
      <c r="R57" s="34" t="str">
        <f>IF(VLOOKUP($A57,piš!$A$6:$BZ$160,piš!AA$2,0)="","",VLOOKUP($A57,piš!$A$6:$BZ$160,piš!AA$2,0))</f>
        <v/>
      </c>
      <c r="S57" s="34" t="str">
        <f>IF(VLOOKUP($A57,piš!$A$6:$BZ$160,piš!AB$2,0)="","",VLOOKUP($A57,piš!$A$6:$BZ$160,piš!AB$2,0))</f>
        <v/>
      </c>
      <c r="T57" s="34" t="str">
        <f>IF(VLOOKUP($A57,piš!$A$6:$BZ$160,piš!AC$2,0)="","",VLOOKUP($A57,piš!$A$6:$BZ$160,piš!AC$2,0))</f>
        <v/>
      </c>
      <c r="U57" s="34" t="str">
        <f>IF(VLOOKUP($A57,piš!$A$6:$BZ$160,piš!AD$2,0)="","",VLOOKUP($A57,piš!$A$6:$BZ$160,piš!AD$2,0))</f>
        <v/>
      </c>
      <c r="V57" s="34" t="str">
        <f>IF(VLOOKUP($A57,piš!$A$6:$BZ$160,piš!AE$2,0)="","",VLOOKUP($A57,piš!$A$6:$BZ$160,piš!AE$2,0))</f>
        <v/>
      </c>
      <c r="W57" s="34" t="str">
        <f>IF(VLOOKUP($A57,piš!$A$6:$BZ$160,piš!AF$2,0)="","",VLOOKUP($A57,piš!$A$6:$BZ$160,piš!AF$2,0))</f>
        <v/>
      </c>
      <c r="X57" s="34" t="str">
        <f>IF(VLOOKUP($A57,piš!$A$6:$BZ$160,piš!AG$2,0)="","",VLOOKUP($A57,piš!$A$6:$BZ$160,piš!AG$2,0))</f>
        <v/>
      </c>
      <c r="Y57" s="34" t="str">
        <f>IF(VLOOKUP($A57,piš!$A$6:$BZ$160,piš!AH$2,0)="","",VLOOKUP($A57,piš!$A$6:$BZ$160,piš!AH$2,0))</f>
        <v/>
      </c>
      <c r="Z57" s="34" t="str">
        <f>IF(VLOOKUP($A57,piš!$A$6:$BZ$160,piš!AI$2,0)="","",VLOOKUP($A57,piš!$A$6:$BZ$160,piš!AI$2,0))</f>
        <v/>
      </c>
      <c r="AA57" s="34" t="str">
        <f>IF(VLOOKUP($A57,piš!$A$6:$BZ$160,piš!AJ$2,0)="","",VLOOKUP($A57,piš!$A$6:$BZ$160,piš!AJ$2,0))</f>
        <v/>
      </c>
      <c r="AB57" s="34" t="str">
        <f>IF(VLOOKUP($A57,piš!$A$6:$BZ$160,piš!AK$2,0)="","",VLOOKUP($A57,piš!$A$6:$BZ$160,piš!AK$2,0))</f>
        <v/>
      </c>
      <c r="AC57" s="34" t="str">
        <f>IF(VLOOKUP($A57,piš!$A$6:$BZ$160,piš!AL$2,0)="","",VLOOKUP($A57,piš!$A$6:$BZ$160,piš!AL$2,0))</f>
        <v/>
      </c>
      <c r="AD57" s="34" t="str">
        <f>IF(VLOOKUP($A57,piš!$A$6:$BZ$160,piš!AM$2,0)="","",VLOOKUP($A57,piš!$A$6:$BZ$160,piš!AM$2,0))</f>
        <v/>
      </c>
      <c r="AE57" s="34" t="str">
        <f>IF(VLOOKUP($A57,piš!$A$6:$BZ$160,piš!AN$2,0)="","",VLOOKUP($A57,piš!$A$6:$BZ$160,piš!AN$2,0))</f>
        <v/>
      </c>
      <c r="AF57" s="34" t="str">
        <f>IF(VLOOKUP($A57,piš!$A$6:$BZ$160,piš!AO$2,0)="","",VLOOKUP($A57,piš!$A$6:$BZ$160,piš!AO$2,0))</f>
        <v/>
      </c>
      <c r="AG57" s="34" t="str">
        <f>IF(VLOOKUP($A57,piš!$A$6:$BZ$160,piš!AP$2,0)="","",VLOOKUP($A57,piš!$A$6:$BZ$160,piš!AP$2,0))</f>
        <v/>
      </c>
      <c r="AH57" s="34" t="str">
        <f>IF(VLOOKUP($A57,piš!$A$6:$BZ$160,piš!AQ$2,0)="","",VLOOKUP($A57,piš!$A$6:$BZ$160,piš!AQ$2,0))</f>
        <v/>
      </c>
      <c r="AI57" s="34" t="str">
        <f>IF(VLOOKUP($A57,piš!$A$6:$BZ$160,piš!AR$2,0)="","",VLOOKUP($A57,piš!$A$6:$BZ$160,piš!AR$2,0))</f>
        <v/>
      </c>
    </row>
    <row r="58" spans="1:35" ht="12.75" customHeight="1" thickBot="1" x14ac:dyDescent="0.25">
      <c r="A58" s="55"/>
      <c r="B58" s="57"/>
      <c r="C58" s="29" t="str">
        <f>VLOOKUP($A57,piš!$A$6:$BZ$160,piš!I$2,0)</f>
        <v>BLK Machov</v>
      </c>
      <c r="D58" s="16"/>
      <c r="E58" s="53" t="e">
        <f>VLOOKUP($A58,piš!$A$6:$BZ$160,10,0)</f>
        <v>#N/A</v>
      </c>
      <c r="F58" s="30">
        <f>IF(VLOOKUP($A57,piš!$A$6:$BZ$160,piš!AS$2,0)="","",VLOOKUP($A57,piš!$A$6:$BZ$160,piš!AS$2,0))</f>
        <v>11</v>
      </c>
      <c r="G58" s="30" t="str">
        <f>IF(VLOOKUP($A57,piš!$A$6:$BZ$160,piš!AT$2,0)="","",VLOOKUP($A57,piš!$A$6:$BZ$160,piš!AT$2,0))</f>
        <v/>
      </c>
      <c r="H58" s="30" t="str">
        <f>IF(VLOOKUP($A57,piš!$A$6:$BZ$160,piš!AU$2,0)="","",VLOOKUP($A57,piš!$A$6:$BZ$160,piš!AU$2,0))</f>
        <v/>
      </c>
      <c r="I58" s="30" t="str">
        <f>IF(VLOOKUP($A57,piš!$A$6:$BZ$160,piš!AV$2,0)="","",VLOOKUP($A57,piš!$A$6:$BZ$160,piš!AV$2,0))</f>
        <v/>
      </c>
      <c r="J58" s="30" t="str">
        <f>IF(VLOOKUP($A57,piš!$A$6:$BZ$160,piš!AW$2,0)="","",VLOOKUP($A57,piš!$A$6:$BZ$160,piš!AW$2,0))</f>
        <v/>
      </c>
      <c r="K58" s="30" t="str">
        <f>IF(VLOOKUP($A57,piš!$A$6:$BZ$160,piš!AX$2,0)="","",VLOOKUP($A57,piš!$A$6:$BZ$160,piš!AX$2,0))</f>
        <v/>
      </c>
      <c r="L58" s="30" t="str">
        <f>IF(VLOOKUP($A57,piš!$A$6:$BZ$160,piš!AY$2,0)="","",VLOOKUP($A57,piš!$A$6:$BZ$160,piš!AY$2,0))</f>
        <v/>
      </c>
      <c r="M58" s="30" t="str">
        <f>IF(VLOOKUP($A57,piš!$A$6:$BZ$160,piš!AZ$2,0)="","",VLOOKUP($A57,piš!$A$6:$BZ$160,piš!AZ$2,0))</f>
        <v/>
      </c>
      <c r="N58" s="30" t="str">
        <f>IF(VLOOKUP($A57,piš!$A$6:$BZ$160,piš!BA$2,0)="","",VLOOKUP($A57,piš!$A$6:$BZ$160,piš!BA$2,0))</f>
        <v/>
      </c>
      <c r="O58" s="30" t="str">
        <f>IF(VLOOKUP($A57,piš!$A$6:$BZ$160,piš!BB$2,0)="","",VLOOKUP($A57,piš!$A$6:$BZ$160,piš!BB$2,0))</f>
        <v/>
      </c>
      <c r="P58" s="30" t="str">
        <f>IF(VLOOKUP($A57,piš!$A$6:$BZ$160,piš!BC$2,0)="","",VLOOKUP($A57,piš!$A$6:$BZ$160,piš!BC$2,0))</f>
        <v/>
      </c>
      <c r="Q58" s="30" t="str">
        <f>IF(VLOOKUP($A57,piš!$A$6:$BZ$160,piš!BD$2,0)="","",VLOOKUP($A57,piš!$A$6:$BZ$160,piš!BD$2,0))</f>
        <v/>
      </c>
      <c r="R58" s="30" t="str">
        <f>IF(VLOOKUP($A57,piš!$A$6:$BZ$160,piš!BE$2,0)="","",VLOOKUP($A57,piš!$A$6:$BZ$160,piš!BE$2,0))</f>
        <v/>
      </c>
      <c r="S58" s="30" t="str">
        <f>IF(VLOOKUP($A57,piš!$A$6:$BZ$160,piš!BF$2,0)="","",VLOOKUP($A57,piš!$A$6:$BZ$160,piš!BF$2,0))</f>
        <v/>
      </c>
      <c r="T58" s="30" t="str">
        <f>IF(VLOOKUP($A57,piš!$A$6:$BZ$160,piš!BG$2,0)="","",VLOOKUP($A57,piš!$A$6:$BZ$160,piš!BG$2,0))</f>
        <v/>
      </c>
      <c r="U58" s="30" t="str">
        <f>IF(VLOOKUP($A57,piš!$A$6:$BZ$160,piš!BH$2,0)="","",VLOOKUP($A57,piš!$A$6:$BZ$160,piš!BH$2,0))</f>
        <v/>
      </c>
      <c r="V58" s="30" t="str">
        <f>IF(VLOOKUP($A57,piš!$A$6:$BZ$160,piš!BI$2,0)="","",VLOOKUP($A57,piš!$A$6:$BZ$160,piš!BI$2,0))</f>
        <v/>
      </c>
      <c r="W58" s="30" t="str">
        <f>IF(VLOOKUP($A57,piš!$A$6:$BZ$160,piš!BJ$2,0)="","",VLOOKUP($A57,piš!$A$6:$BZ$160,piš!BJ$2,0))</f>
        <v/>
      </c>
      <c r="X58" s="30" t="str">
        <f>IF(VLOOKUP($A57,piš!$A$6:$BZ$160,piš!BK$2,0)="","",VLOOKUP($A57,piš!$A$6:$BZ$160,piš!BK$2,0))</f>
        <v/>
      </c>
      <c r="Y58" s="30" t="str">
        <f>IF(VLOOKUP($A57,piš!$A$6:$BZ$160,piš!BL$2,0)="","",VLOOKUP($A57,piš!$A$6:$BZ$160,piš!BL$2,0))</f>
        <v/>
      </c>
      <c r="Z58" s="30" t="str">
        <f>IF(VLOOKUP($A57,piš!$A$6:$BZ$160,piš!BM$2,0)="","",VLOOKUP($A57,piš!$A$6:$BZ$160,piš!BM$2,0))</f>
        <v/>
      </c>
      <c r="AA58" s="30" t="str">
        <f>IF(VLOOKUP($A57,piš!$A$6:$BZ$160,piš!BN$2,0)="","",VLOOKUP($A57,piš!$A$6:$BZ$160,piš!BN$2,0))</f>
        <v/>
      </c>
      <c r="AB58" s="30" t="str">
        <f>IF(VLOOKUP($A57,piš!$A$6:$BZ$160,piš!BO$2,0)="","",VLOOKUP($A57,piš!$A$6:$BZ$160,piš!BO$2,0))</f>
        <v/>
      </c>
      <c r="AC58" s="30" t="str">
        <f>IF(VLOOKUP($A57,piš!$A$6:$BZ$160,piš!BP$2,0)="","",VLOOKUP($A57,piš!$A$6:$BZ$160,piš!BP$2,0))</f>
        <v/>
      </c>
      <c r="AD58" s="30" t="str">
        <f>IF(VLOOKUP($A57,piš!$A$6:$BZ$160,piš!BQ$2,0)="","",VLOOKUP($A57,piš!$A$6:$BZ$160,piš!BQ$2,0))</f>
        <v/>
      </c>
      <c r="AE58" s="30" t="str">
        <f>IF(VLOOKUP($A57,piš!$A$6:$BZ$160,piš!BR$2,0)="","",VLOOKUP($A57,piš!$A$6:$BZ$160,piš!BR$2,0))</f>
        <v/>
      </c>
      <c r="AF58" s="30" t="str">
        <f>IF(VLOOKUP($A57,piš!$A$6:$BZ$160,piš!BS$2,0)="","",VLOOKUP($A57,piš!$A$6:$BZ$160,piš!BS$2,0))</f>
        <v/>
      </c>
      <c r="AG58" s="30" t="str">
        <f>IF(VLOOKUP($A57,piš!$A$6:$BZ$160,piš!BT$2,0)="","",VLOOKUP($A57,piš!$A$6:$BZ$160,piš!BT$2,0))</f>
        <v/>
      </c>
      <c r="AH58" s="30" t="str">
        <f>IF(VLOOKUP($A57,piš!$A$6:$BZ$160,piš!BU$2,0)="","",VLOOKUP($A57,piš!$A$6:$BZ$160,piš!BU$2,0))</f>
        <v/>
      </c>
      <c r="AI58" s="30" t="str">
        <f>IF(VLOOKUP($A57,piš!$A$6:$BZ$160,piš!BV$2,0)="","",VLOOKUP($A57,piš!$A$6:$BZ$160,piš!BV$2,0))</f>
        <v/>
      </c>
    </row>
    <row r="59" spans="1:35" ht="12.75" customHeight="1" x14ac:dyDescent="0.2">
      <c r="A59" s="54">
        <f t="shared" si="0"/>
        <v>22</v>
      </c>
      <c r="B59" s="56">
        <f>VLOOKUP($A59,piš!$A$6:$BZ$160,piš!K$2,0)</f>
        <v>22</v>
      </c>
      <c r="C59" s="27" t="str">
        <f>VLOOKUP($A59,piš!$A$6:$BZ$160,piš!H$2,0)</f>
        <v>Matušínslý Lukáš</v>
      </c>
      <c r="D59" s="28">
        <f>VLOOKUP($A59,piš!$A$6:$BZ$160,piš!J$2,0)</f>
        <v>2007</v>
      </c>
      <c r="E59" s="52">
        <f>VLOOKUP($A59,piš!$A$6:$BZ$160,piš!L$2,0)</f>
        <v>100.1</v>
      </c>
      <c r="F59" s="40">
        <f>IF(VLOOKUP($A59,piš!$A$6:$BZ$160,piš!O$2,0)="","",VLOOKUP($A59,piš!$A$6:$BZ$160,piš!O$2,0))</f>
        <v>100.1</v>
      </c>
      <c r="G59" s="40" t="str">
        <f>IF(VLOOKUP($A59,piš!$A$6:$BZ$160,piš!P$2,0)="","",VLOOKUP($A59,piš!$A$6:$BZ$160,piš!P$2,0))</f>
        <v/>
      </c>
      <c r="H59" s="40" t="str">
        <f>IF(VLOOKUP($A59,piš!$A$6:$BZ$160,piš!Q$2,0)="","",VLOOKUP($A59,piš!$A$6:$BZ$160,piš!Q$2,0))</f>
        <v/>
      </c>
      <c r="I59" s="40" t="str">
        <f>IF(VLOOKUP($A59,piš!$A$6:$BZ$160,piš!R$2,0)="","",VLOOKUP($A59,piš!$A$6:$BZ$160,piš!R$2,0))</f>
        <v/>
      </c>
      <c r="J59" s="40" t="str">
        <f>IF(VLOOKUP($A59,piš!$A$6:$BZ$160,piš!S$2,0)="","",VLOOKUP($A59,piš!$A$6:$BZ$160,piš!S$2,0))</f>
        <v/>
      </c>
      <c r="K59" s="40" t="str">
        <f>IF(VLOOKUP($A59,piš!$A$6:$BZ$160,piš!T$2,0)="","",VLOOKUP($A59,piš!$A$6:$BZ$160,piš!T$2,0))</f>
        <v/>
      </c>
      <c r="L59" s="40" t="str">
        <f>IF(VLOOKUP($A59,piš!$A$6:$BZ$160,piš!U$2,0)="","",VLOOKUP($A59,piš!$A$6:$BZ$160,piš!U$2,0))</f>
        <v/>
      </c>
      <c r="M59" s="40" t="str">
        <f>IF(VLOOKUP($A59,piš!$A$6:$BZ$160,piš!V$2,0)="","",VLOOKUP($A59,piš!$A$6:$BZ$160,piš!V$2,0))</f>
        <v/>
      </c>
      <c r="N59" s="34" t="str">
        <f>IF(VLOOKUP($A59,piš!$A$6:$BZ$160,piš!W$2,0)="","",VLOOKUP($A59,piš!$A$6:$BZ$160,piš!W$2,0))</f>
        <v/>
      </c>
      <c r="O59" s="34" t="str">
        <f>IF(VLOOKUP($A59,piš!$A$6:$BZ$160,piš!X$2,0)="","",VLOOKUP($A59,piš!$A$6:$BZ$160,piš!X$2,0))</f>
        <v/>
      </c>
      <c r="P59" s="34" t="str">
        <f>IF(VLOOKUP($A59,piš!$A$6:$BZ$160,piš!Y$2,0)="","",VLOOKUP($A59,piš!$A$6:$BZ$160,piš!Y$2,0))</f>
        <v/>
      </c>
      <c r="Q59" s="34" t="str">
        <f>IF(VLOOKUP($A59,piš!$A$6:$BZ$160,piš!Z$2,0)="","",VLOOKUP($A59,piš!$A$6:$BZ$160,piš!Z$2,0))</f>
        <v/>
      </c>
      <c r="R59" s="34" t="str">
        <f>IF(VLOOKUP($A59,piš!$A$6:$BZ$160,piš!AA$2,0)="","",VLOOKUP($A59,piš!$A$6:$BZ$160,piš!AA$2,0))</f>
        <v/>
      </c>
      <c r="S59" s="34" t="str">
        <f>IF(VLOOKUP($A59,piš!$A$6:$BZ$160,piš!AB$2,0)="","",VLOOKUP($A59,piš!$A$6:$BZ$160,piš!AB$2,0))</f>
        <v/>
      </c>
      <c r="T59" s="34" t="str">
        <f>IF(VLOOKUP($A59,piš!$A$6:$BZ$160,piš!AC$2,0)="","",VLOOKUP($A59,piš!$A$6:$BZ$160,piš!AC$2,0))</f>
        <v/>
      </c>
      <c r="U59" s="34" t="str">
        <f>IF(VLOOKUP($A59,piš!$A$6:$BZ$160,piš!AD$2,0)="","",VLOOKUP($A59,piš!$A$6:$BZ$160,piš!AD$2,0))</f>
        <v/>
      </c>
      <c r="V59" s="34" t="str">
        <f>IF(VLOOKUP($A59,piš!$A$6:$BZ$160,piš!AE$2,0)="","",VLOOKUP($A59,piš!$A$6:$BZ$160,piš!AE$2,0))</f>
        <v/>
      </c>
      <c r="W59" s="34" t="str">
        <f>IF(VLOOKUP($A59,piš!$A$6:$BZ$160,piš!AF$2,0)="","",VLOOKUP($A59,piš!$A$6:$BZ$160,piš!AF$2,0))</f>
        <v/>
      </c>
      <c r="X59" s="34" t="str">
        <f>IF(VLOOKUP($A59,piš!$A$6:$BZ$160,piš!AG$2,0)="","",VLOOKUP($A59,piš!$A$6:$BZ$160,piš!AG$2,0))</f>
        <v/>
      </c>
      <c r="Y59" s="34" t="str">
        <f>IF(VLOOKUP($A59,piš!$A$6:$BZ$160,piš!AH$2,0)="","",VLOOKUP($A59,piš!$A$6:$BZ$160,piš!AH$2,0))</f>
        <v/>
      </c>
      <c r="Z59" s="34" t="str">
        <f>IF(VLOOKUP($A59,piš!$A$6:$BZ$160,piš!AI$2,0)="","",VLOOKUP($A59,piš!$A$6:$BZ$160,piš!AI$2,0))</f>
        <v/>
      </c>
      <c r="AA59" s="34" t="str">
        <f>IF(VLOOKUP($A59,piš!$A$6:$BZ$160,piš!AJ$2,0)="","",VLOOKUP($A59,piš!$A$6:$BZ$160,piš!AJ$2,0))</f>
        <v/>
      </c>
      <c r="AB59" s="34" t="str">
        <f>IF(VLOOKUP($A59,piš!$A$6:$BZ$160,piš!AK$2,0)="","",VLOOKUP($A59,piš!$A$6:$BZ$160,piš!AK$2,0))</f>
        <v/>
      </c>
      <c r="AC59" s="34" t="str">
        <f>IF(VLOOKUP($A59,piš!$A$6:$BZ$160,piš!AL$2,0)="","",VLOOKUP($A59,piš!$A$6:$BZ$160,piš!AL$2,0))</f>
        <v/>
      </c>
      <c r="AD59" s="34" t="str">
        <f>IF(VLOOKUP($A59,piš!$A$6:$BZ$160,piš!AM$2,0)="","",VLOOKUP($A59,piš!$A$6:$BZ$160,piš!AM$2,0))</f>
        <v/>
      </c>
      <c r="AE59" s="34" t="str">
        <f>IF(VLOOKUP($A59,piš!$A$6:$BZ$160,piš!AN$2,0)="","",VLOOKUP($A59,piš!$A$6:$BZ$160,piš!AN$2,0))</f>
        <v/>
      </c>
      <c r="AF59" s="34" t="str">
        <f>IF(VLOOKUP($A59,piš!$A$6:$BZ$160,piš!AO$2,0)="","",VLOOKUP($A59,piš!$A$6:$BZ$160,piš!AO$2,0))</f>
        <v/>
      </c>
      <c r="AG59" s="34" t="str">
        <f>IF(VLOOKUP($A59,piš!$A$6:$BZ$160,piš!AP$2,0)="","",VLOOKUP($A59,piš!$A$6:$BZ$160,piš!AP$2,0))</f>
        <v/>
      </c>
      <c r="AH59" s="34" t="str">
        <f>IF(VLOOKUP($A59,piš!$A$6:$BZ$160,piš!AQ$2,0)="","",VLOOKUP($A59,piš!$A$6:$BZ$160,piš!AQ$2,0))</f>
        <v/>
      </c>
      <c r="AI59" s="34" t="str">
        <f>IF(VLOOKUP($A59,piš!$A$6:$BZ$160,piš!AR$2,0)="","",VLOOKUP($A59,piš!$A$6:$BZ$160,piš!AR$2,0))</f>
        <v/>
      </c>
    </row>
    <row r="60" spans="1:35" ht="12.75" customHeight="1" thickBot="1" x14ac:dyDescent="0.25">
      <c r="A60" s="55"/>
      <c r="B60" s="57"/>
      <c r="C60" s="29" t="str">
        <f>VLOOKUP($A59,piš!$A$6:$BZ$160,piš!I$2,0)</f>
        <v>Sokol Kozlovice</v>
      </c>
      <c r="D60" s="16"/>
      <c r="E60" s="53" t="e">
        <f>VLOOKUP($A60,piš!$A$6:$BZ$160,10,0)</f>
        <v>#N/A</v>
      </c>
      <c r="F60" s="30">
        <f>IF(VLOOKUP($A59,piš!$A$6:$BZ$160,piš!AS$2,0)="","",VLOOKUP($A59,piš!$A$6:$BZ$160,piš!AS$2,0))</f>
        <v>14</v>
      </c>
      <c r="G60" s="30" t="str">
        <f>IF(VLOOKUP($A59,piš!$A$6:$BZ$160,piš!AT$2,0)="","",VLOOKUP($A59,piš!$A$6:$BZ$160,piš!AT$2,0))</f>
        <v/>
      </c>
      <c r="H60" s="30" t="str">
        <f>IF(VLOOKUP($A59,piš!$A$6:$BZ$160,piš!AU$2,0)="","",VLOOKUP($A59,piš!$A$6:$BZ$160,piš!AU$2,0))</f>
        <v/>
      </c>
      <c r="I60" s="30" t="str">
        <f>IF(VLOOKUP($A59,piš!$A$6:$BZ$160,piš!AV$2,0)="","",VLOOKUP($A59,piš!$A$6:$BZ$160,piš!AV$2,0))</f>
        <v/>
      </c>
      <c r="J60" s="30" t="str">
        <f>IF(VLOOKUP($A59,piš!$A$6:$BZ$160,piš!AW$2,0)="","",VLOOKUP($A59,piš!$A$6:$BZ$160,piš!AW$2,0))</f>
        <v/>
      </c>
      <c r="K60" s="30" t="str">
        <f>IF(VLOOKUP($A59,piš!$A$6:$BZ$160,piš!AX$2,0)="","",VLOOKUP($A59,piš!$A$6:$BZ$160,piš!AX$2,0))</f>
        <v/>
      </c>
      <c r="L60" s="30" t="str">
        <f>IF(VLOOKUP($A59,piš!$A$6:$BZ$160,piš!AY$2,0)="","",VLOOKUP($A59,piš!$A$6:$BZ$160,piš!AY$2,0))</f>
        <v/>
      </c>
      <c r="M60" s="30" t="str">
        <f>IF(VLOOKUP($A59,piš!$A$6:$BZ$160,piš!AZ$2,0)="","",VLOOKUP($A59,piš!$A$6:$BZ$160,piš!AZ$2,0))</f>
        <v/>
      </c>
      <c r="N60" s="30" t="str">
        <f>IF(VLOOKUP($A59,piš!$A$6:$BZ$160,piš!BA$2,0)="","",VLOOKUP($A59,piš!$A$6:$BZ$160,piš!BA$2,0))</f>
        <v/>
      </c>
      <c r="O60" s="30" t="str">
        <f>IF(VLOOKUP($A59,piš!$A$6:$BZ$160,piš!BB$2,0)="","",VLOOKUP($A59,piš!$A$6:$BZ$160,piš!BB$2,0))</f>
        <v/>
      </c>
      <c r="P60" s="30" t="str">
        <f>IF(VLOOKUP($A59,piš!$A$6:$BZ$160,piš!BC$2,0)="","",VLOOKUP($A59,piš!$A$6:$BZ$160,piš!BC$2,0))</f>
        <v/>
      </c>
      <c r="Q60" s="30" t="str">
        <f>IF(VLOOKUP($A59,piš!$A$6:$BZ$160,piš!BD$2,0)="","",VLOOKUP($A59,piš!$A$6:$BZ$160,piš!BD$2,0))</f>
        <v/>
      </c>
      <c r="R60" s="30" t="str">
        <f>IF(VLOOKUP($A59,piš!$A$6:$BZ$160,piš!BE$2,0)="","",VLOOKUP($A59,piš!$A$6:$BZ$160,piš!BE$2,0))</f>
        <v/>
      </c>
      <c r="S60" s="30" t="str">
        <f>IF(VLOOKUP($A59,piš!$A$6:$BZ$160,piš!BF$2,0)="","",VLOOKUP($A59,piš!$A$6:$BZ$160,piš!BF$2,0))</f>
        <v/>
      </c>
      <c r="T60" s="30" t="str">
        <f>IF(VLOOKUP($A59,piš!$A$6:$BZ$160,piš!BG$2,0)="","",VLOOKUP($A59,piš!$A$6:$BZ$160,piš!BG$2,0))</f>
        <v/>
      </c>
      <c r="U60" s="30" t="str">
        <f>IF(VLOOKUP($A59,piš!$A$6:$BZ$160,piš!BH$2,0)="","",VLOOKUP($A59,piš!$A$6:$BZ$160,piš!BH$2,0))</f>
        <v/>
      </c>
      <c r="V60" s="30" t="str">
        <f>IF(VLOOKUP($A59,piš!$A$6:$BZ$160,piš!BI$2,0)="","",VLOOKUP($A59,piš!$A$6:$BZ$160,piš!BI$2,0))</f>
        <v/>
      </c>
      <c r="W60" s="30" t="str">
        <f>IF(VLOOKUP($A59,piš!$A$6:$BZ$160,piš!BJ$2,0)="","",VLOOKUP($A59,piš!$A$6:$BZ$160,piš!BJ$2,0))</f>
        <v/>
      </c>
      <c r="X60" s="30" t="str">
        <f>IF(VLOOKUP($A59,piš!$A$6:$BZ$160,piš!BK$2,0)="","",VLOOKUP($A59,piš!$A$6:$BZ$160,piš!BK$2,0))</f>
        <v/>
      </c>
      <c r="Y60" s="30" t="str">
        <f>IF(VLOOKUP($A59,piš!$A$6:$BZ$160,piš!BL$2,0)="","",VLOOKUP($A59,piš!$A$6:$BZ$160,piš!BL$2,0))</f>
        <v/>
      </c>
      <c r="Z60" s="30" t="str">
        <f>IF(VLOOKUP($A59,piš!$A$6:$BZ$160,piš!BM$2,0)="","",VLOOKUP($A59,piš!$A$6:$BZ$160,piš!BM$2,0))</f>
        <v/>
      </c>
      <c r="AA60" s="30" t="str">
        <f>IF(VLOOKUP($A59,piš!$A$6:$BZ$160,piš!BN$2,0)="","",VLOOKUP($A59,piš!$A$6:$BZ$160,piš!BN$2,0))</f>
        <v/>
      </c>
      <c r="AB60" s="30" t="str">
        <f>IF(VLOOKUP($A59,piš!$A$6:$BZ$160,piš!BO$2,0)="","",VLOOKUP($A59,piš!$A$6:$BZ$160,piš!BO$2,0))</f>
        <v/>
      </c>
      <c r="AC60" s="30" t="str">
        <f>IF(VLOOKUP($A59,piš!$A$6:$BZ$160,piš!BP$2,0)="","",VLOOKUP($A59,piš!$A$6:$BZ$160,piš!BP$2,0))</f>
        <v/>
      </c>
      <c r="AD60" s="30" t="str">
        <f>IF(VLOOKUP($A59,piš!$A$6:$BZ$160,piš!BQ$2,0)="","",VLOOKUP($A59,piš!$A$6:$BZ$160,piš!BQ$2,0))</f>
        <v/>
      </c>
      <c r="AE60" s="30" t="str">
        <f>IF(VLOOKUP($A59,piš!$A$6:$BZ$160,piš!BR$2,0)="","",VLOOKUP($A59,piš!$A$6:$BZ$160,piš!BR$2,0))</f>
        <v/>
      </c>
      <c r="AF60" s="30" t="str">
        <f>IF(VLOOKUP($A59,piš!$A$6:$BZ$160,piš!BS$2,0)="","",VLOOKUP($A59,piš!$A$6:$BZ$160,piš!BS$2,0))</f>
        <v/>
      </c>
      <c r="AG60" s="30" t="str">
        <f>IF(VLOOKUP($A59,piš!$A$6:$BZ$160,piš!BT$2,0)="","",VLOOKUP($A59,piš!$A$6:$BZ$160,piš!BT$2,0))</f>
        <v/>
      </c>
      <c r="AH60" s="30" t="str">
        <f>IF(VLOOKUP($A59,piš!$A$6:$BZ$160,piš!BU$2,0)="","",VLOOKUP($A59,piš!$A$6:$BZ$160,piš!BU$2,0))</f>
        <v/>
      </c>
      <c r="AI60" s="30" t="str">
        <f>IF(VLOOKUP($A59,piš!$A$6:$BZ$160,piš!BV$2,0)="","",VLOOKUP($A59,piš!$A$6:$BZ$160,piš!BV$2,0))</f>
        <v/>
      </c>
    </row>
    <row r="61" spans="1:35" ht="12.75" customHeight="1" x14ac:dyDescent="0.2">
      <c r="A61" s="54">
        <f t="shared" si="0"/>
        <v>23</v>
      </c>
      <c r="B61" s="56">
        <f>VLOOKUP($A61,piš!$A$6:$BZ$160,piš!K$2,0)</f>
        <v>23</v>
      </c>
      <c r="C61" s="27" t="str">
        <f>VLOOKUP($A61,piš!$A$6:$BZ$160,piš!H$2,0)</f>
        <v>Hnyk Jakub</v>
      </c>
      <c r="D61" s="28">
        <f>VLOOKUP($A61,piš!$A$6:$BZ$160,piš!J$2,0)</f>
        <v>2007</v>
      </c>
      <c r="E61" s="52">
        <f>VLOOKUP($A61,piš!$A$6:$BZ$160,piš!L$2,0)</f>
        <v>0</v>
      </c>
      <c r="F61" s="40" t="str">
        <f>IF(VLOOKUP($A61,piš!$A$6:$BZ$160,piš!O$2,0)="","",VLOOKUP($A61,piš!$A$6:$BZ$160,piš!O$2,0))</f>
        <v/>
      </c>
      <c r="G61" s="40" t="str">
        <f>IF(VLOOKUP($A61,piš!$A$6:$BZ$160,piš!P$2,0)="","",VLOOKUP($A61,piš!$A$6:$BZ$160,piš!P$2,0))</f>
        <v/>
      </c>
      <c r="H61" s="40" t="str">
        <f>IF(VLOOKUP($A61,piš!$A$6:$BZ$160,piš!Q$2,0)="","",VLOOKUP($A61,piš!$A$6:$BZ$160,piš!Q$2,0))</f>
        <v/>
      </c>
      <c r="I61" s="40" t="str">
        <f>IF(VLOOKUP($A61,piš!$A$6:$BZ$160,piš!R$2,0)="","",VLOOKUP($A61,piš!$A$6:$BZ$160,piš!R$2,0))</f>
        <v/>
      </c>
      <c r="J61" s="40" t="str">
        <f>IF(VLOOKUP($A61,piš!$A$6:$BZ$160,piš!S$2,0)="","",VLOOKUP($A61,piš!$A$6:$BZ$160,piš!S$2,0))</f>
        <v/>
      </c>
      <c r="K61" s="40" t="str">
        <f>IF(VLOOKUP($A61,piš!$A$6:$BZ$160,piš!T$2,0)="","",VLOOKUP($A61,piš!$A$6:$BZ$160,piš!T$2,0))</f>
        <v/>
      </c>
      <c r="L61" s="40" t="str">
        <f>IF(VLOOKUP($A61,piš!$A$6:$BZ$160,piš!U$2,0)="","",VLOOKUP($A61,piš!$A$6:$BZ$160,piš!U$2,0))</f>
        <v/>
      </c>
      <c r="M61" s="40" t="str">
        <f>IF(VLOOKUP($A61,piš!$A$6:$BZ$160,piš!V$2,0)="","",VLOOKUP($A61,piš!$A$6:$BZ$160,piš!V$2,0))</f>
        <v/>
      </c>
      <c r="N61" s="34" t="str">
        <f>IF(VLOOKUP($A61,piš!$A$6:$BZ$160,piš!W$2,0)="","",VLOOKUP($A61,piš!$A$6:$BZ$160,piš!W$2,0))</f>
        <v/>
      </c>
      <c r="O61" s="34" t="str">
        <f>IF(VLOOKUP($A61,piš!$A$6:$BZ$160,piš!X$2,0)="","",VLOOKUP($A61,piš!$A$6:$BZ$160,piš!X$2,0))</f>
        <v/>
      </c>
      <c r="P61" s="34" t="str">
        <f>IF(VLOOKUP($A61,piš!$A$6:$BZ$160,piš!Y$2,0)="","",VLOOKUP($A61,piš!$A$6:$BZ$160,piš!Y$2,0))</f>
        <v/>
      </c>
      <c r="Q61" s="34" t="str">
        <f>IF(VLOOKUP($A61,piš!$A$6:$BZ$160,piš!Z$2,0)="","",VLOOKUP($A61,piš!$A$6:$BZ$160,piš!Z$2,0))</f>
        <v/>
      </c>
      <c r="R61" s="34" t="str">
        <f>IF(VLOOKUP($A61,piš!$A$6:$BZ$160,piš!AA$2,0)="","",VLOOKUP($A61,piš!$A$6:$BZ$160,piš!AA$2,0))</f>
        <v/>
      </c>
      <c r="S61" s="34" t="str">
        <f>IF(VLOOKUP($A61,piš!$A$6:$BZ$160,piš!AB$2,0)="","",VLOOKUP($A61,piš!$A$6:$BZ$160,piš!AB$2,0))</f>
        <v/>
      </c>
      <c r="T61" s="34" t="str">
        <f>IF(VLOOKUP($A61,piš!$A$6:$BZ$160,piš!AC$2,0)="","",VLOOKUP($A61,piš!$A$6:$BZ$160,piš!AC$2,0))</f>
        <v/>
      </c>
      <c r="U61" s="34" t="str">
        <f>IF(VLOOKUP($A61,piš!$A$6:$BZ$160,piš!AD$2,0)="","",VLOOKUP($A61,piš!$A$6:$BZ$160,piš!AD$2,0))</f>
        <v/>
      </c>
      <c r="V61" s="34" t="str">
        <f>IF(VLOOKUP($A61,piš!$A$6:$BZ$160,piš!AE$2,0)="","",VLOOKUP($A61,piš!$A$6:$BZ$160,piš!AE$2,0))</f>
        <v/>
      </c>
      <c r="W61" s="34" t="str">
        <f>IF(VLOOKUP($A61,piš!$A$6:$BZ$160,piš!AF$2,0)="","",VLOOKUP($A61,piš!$A$6:$BZ$160,piš!AF$2,0))</f>
        <v/>
      </c>
      <c r="X61" s="34" t="str">
        <f>IF(VLOOKUP($A61,piš!$A$6:$BZ$160,piš!AG$2,0)="","",VLOOKUP($A61,piš!$A$6:$BZ$160,piš!AG$2,0))</f>
        <v/>
      </c>
      <c r="Y61" s="34" t="str">
        <f>IF(VLOOKUP($A61,piš!$A$6:$BZ$160,piš!AH$2,0)="","",VLOOKUP($A61,piš!$A$6:$BZ$160,piš!AH$2,0))</f>
        <v/>
      </c>
      <c r="Z61" s="34" t="str">
        <f>IF(VLOOKUP($A61,piš!$A$6:$BZ$160,piš!AI$2,0)="","",VLOOKUP($A61,piš!$A$6:$BZ$160,piš!AI$2,0))</f>
        <v/>
      </c>
      <c r="AA61" s="34" t="str">
        <f>IF(VLOOKUP($A61,piš!$A$6:$BZ$160,piš!AJ$2,0)="","",VLOOKUP($A61,piš!$A$6:$BZ$160,piš!AJ$2,0))</f>
        <v/>
      </c>
      <c r="AB61" s="34" t="str">
        <f>IF(VLOOKUP($A61,piš!$A$6:$BZ$160,piš!AK$2,0)="","",VLOOKUP($A61,piš!$A$6:$BZ$160,piš!AK$2,0))</f>
        <v/>
      </c>
      <c r="AC61" s="34" t="str">
        <f>IF(VLOOKUP($A61,piš!$A$6:$BZ$160,piš!AL$2,0)="","",VLOOKUP($A61,piš!$A$6:$BZ$160,piš!AL$2,0))</f>
        <v/>
      </c>
      <c r="AD61" s="34" t="str">
        <f>IF(VLOOKUP($A61,piš!$A$6:$BZ$160,piš!AM$2,0)="","",VLOOKUP($A61,piš!$A$6:$BZ$160,piš!AM$2,0))</f>
        <v/>
      </c>
      <c r="AE61" s="34" t="str">
        <f>IF(VLOOKUP($A61,piš!$A$6:$BZ$160,piš!AN$2,0)="","",VLOOKUP($A61,piš!$A$6:$BZ$160,piš!AN$2,0))</f>
        <v/>
      </c>
      <c r="AF61" s="34" t="str">
        <f>IF(VLOOKUP($A61,piš!$A$6:$BZ$160,piš!AO$2,0)="","",VLOOKUP($A61,piš!$A$6:$BZ$160,piš!AO$2,0))</f>
        <v/>
      </c>
      <c r="AG61" s="34" t="str">
        <f>IF(VLOOKUP($A61,piš!$A$6:$BZ$160,piš!AP$2,0)="","",VLOOKUP($A61,piš!$A$6:$BZ$160,piš!AP$2,0))</f>
        <v/>
      </c>
      <c r="AH61" s="34" t="str">
        <f>IF(VLOOKUP($A61,piš!$A$6:$BZ$160,piš!AQ$2,0)="","",VLOOKUP($A61,piš!$A$6:$BZ$160,piš!AQ$2,0))</f>
        <v/>
      </c>
      <c r="AI61" s="34" t="str">
        <f>IF(VLOOKUP($A61,piš!$A$6:$BZ$160,piš!AR$2,0)="","",VLOOKUP($A61,piš!$A$6:$BZ$160,piš!AR$2,0))</f>
        <v/>
      </c>
    </row>
    <row r="62" spans="1:35" ht="12.75" customHeight="1" thickBot="1" x14ac:dyDescent="0.25">
      <c r="A62" s="55"/>
      <c r="B62" s="57"/>
      <c r="C62" s="29" t="str">
        <f>VLOOKUP($A61,piš!$A$6:$BZ$160,piš!I$2,0)</f>
        <v>SKI KLUB Harrachov</v>
      </c>
      <c r="D62" s="16"/>
      <c r="E62" s="53" t="e">
        <f>VLOOKUP($A62,piš!$A$6:$BZ$160,10,0)</f>
        <v>#N/A</v>
      </c>
      <c r="F62" s="30" t="str">
        <f>IF(VLOOKUP($A61,piš!$A$6:$BZ$160,piš!AS$2,0)="","",VLOOKUP($A61,piš!$A$6:$BZ$160,piš!AS$2,0))</f>
        <v/>
      </c>
      <c r="G62" s="30" t="str">
        <f>IF(VLOOKUP($A61,piš!$A$6:$BZ$160,piš!AT$2,0)="","",VLOOKUP($A61,piš!$A$6:$BZ$160,piš!AT$2,0))</f>
        <v/>
      </c>
      <c r="H62" s="30" t="str">
        <f>IF(VLOOKUP($A61,piš!$A$6:$BZ$160,piš!AU$2,0)="","",VLOOKUP($A61,piš!$A$6:$BZ$160,piš!AU$2,0))</f>
        <v/>
      </c>
      <c r="I62" s="30" t="str">
        <f>IF(VLOOKUP($A61,piš!$A$6:$BZ$160,piš!AV$2,0)="","",VLOOKUP($A61,piš!$A$6:$BZ$160,piš!AV$2,0))</f>
        <v/>
      </c>
      <c r="J62" s="30" t="str">
        <f>IF(VLOOKUP($A61,piš!$A$6:$BZ$160,piš!AW$2,0)="","",VLOOKUP($A61,piš!$A$6:$BZ$160,piš!AW$2,0))</f>
        <v/>
      </c>
      <c r="K62" s="30" t="str">
        <f>IF(VLOOKUP($A61,piš!$A$6:$BZ$160,piš!AX$2,0)="","",VLOOKUP($A61,piš!$A$6:$BZ$160,piš!AX$2,0))</f>
        <v/>
      </c>
      <c r="L62" s="30" t="str">
        <f>IF(VLOOKUP($A61,piš!$A$6:$BZ$160,piš!AY$2,0)="","",VLOOKUP($A61,piš!$A$6:$BZ$160,piš!AY$2,0))</f>
        <v/>
      </c>
      <c r="M62" s="30" t="str">
        <f>IF(VLOOKUP($A61,piš!$A$6:$BZ$160,piš!AZ$2,0)="","",VLOOKUP($A61,piš!$A$6:$BZ$160,piš!AZ$2,0))</f>
        <v/>
      </c>
      <c r="N62" s="30" t="str">
        <f>IF(VLOOKUP($A61,piš!$A$6:$BZ$160,piš!BA$2,0)="","",VLOOKUP($A61,piš!$A$6:$BZ$160,piš!BA$2,0))</f>
        <v/>
      </c>
      <c r="O62" s="30" t="str">
        <f>IF(VLOOKUP($A61,piš!$A$6:$BZ$160,piš!BB$2,0)="","",VLOOKUP($A61,piš!$A$6:$BZ$160,piš!BB$2,0))</f>
        <v/>
      </c>
      <c r="P62" s="30" t="str">
        <f>IF(VLOOKUP($A61,piš!$A$6:$BZ$160,piš!BC$2,0)="","",VLOOKUP($A61,piš!$A$6:$BZ$160,piš!BC$2,0))</f>
        <v/>
      </c>
      <c r="Q62" s="30" t="str">
        <f>IF(VLOOKUP($A61,piš!$A$6:$BZ$160,piš!BD$2,0)="","",VLOOKUP($A61,piš!$A$6:$BZ$160,piš!BD$2,0))</f>
        <v/>
      </c>
      <c r="R62" s="30" t="str">
        <f>IF(VLOOKUP($A61,piš!$A$6:$BZ$160,piš!BE$2,0)="","",VLOOKUP($A61,piš!$A$6:$BZ$160,piš!BE$2,0))</f>
        <v/>
      </c>
      <c r="S62" s="30" t="str">
        <f>IF(VLOOKUP($A61,piš!$A$6:$BZ$160,piš!BF$2,0)="","",VLOOKUP($A61,piš!$A$6:$BZ$160,piš!BF$2,0))</f>
        <v/>
      </c>
      <c r="T62" s="30" t="str">
        <f>IF(VLOOKUP($A61,piš!$A$6:$BZ$160,piš!BG$2,0)="","",VLOOKUP($A61,piš!$A$6:$BZ$160,piš!BG$2,0))</f>
        <v/>
      </c>
      <c r="U62" s="30" t="str">
        <f>IF(VLOOKUP($A61,piš!$A$6:$BZ$160,piš!BH$2,0)="","",VLOOKUP($A61,piš!$A$6:$BZ$160,piš!BH$2,0))</f>
        <v/>
      </c>
      <c r="V62" s="30" t="str">
        <f>IF(VLOOKUP($A61,piš!$A$6:$BZ$160,piš!BI$2,0)="","",VLOOKUP($A61,piš!$A$6:$BZ$160,piš!BI$2,0))</f>
        <v/>
      </c>
      <c r="W62" s="30" t="str">
        <f>IF(VLOOKUP($A61,piš!$A$6:$BZ$160,piš!BJ$2,0)="","",VLOOKUP($A61,piš!$A$6:$BZ$160,piš!BJ$2,0))</f>
        <v/>
      </c>
      <c r="X62" s="30" t="str">
        <f>IF(VLOOKUP($A61,piš!$A$6:$BZ$160,piš!BK$2,0)="","",VLOOKUP($A61,piš!$A$6:$BZ$160,piš!BK$2,0))</f>
        <v/>
      </c>
      <c r="Y62" s="30" t="str">
        <f>IF(VLOOKUP($A61,piš!$A$6:$BZ$160,piš!BL$2,0)="","",VLOOKUP($A61,piš!$A$6:$BZ$160,piš!BL$2,0))</f>
        <v/>
      </c>
      <c r="Z62" s="30" t="str">
        <f>IF(VLOOKUP($A61,piš!$A$6:$BZ$160,piš!BM$2,0)="","",VLOOKUP($A61,piš!$A$6:$BZ$160,piš!BM$2,0))</f>
        <v/>
      </c>
      <c r="AA62" s="30" t="str">
        <f>IF(VLOOKUP($A61,piš!$A$6:$BZ$160,piš!BN$2,0)="","",VLOOKUP($A61,piš!$A$6:$BZ$160,piš!BN$2,0))</f>
        <v/>
      </c>
      <c r="AB62" s="30" t="str">
        <f>IF(VLOOKUP($A61,piš!$A$6:$BZ$160,piš!BO$2,0)="","",VLOOKUP($A61,piš!$A$6:$BZ$160,piš!BO$2,0))</f>
        <v/>
      </c>
      <c r="AC62" s="30" t="str">
        <f>IF(VLOOKUP($A61,piš!$A$6:$BZ$160,piš!BP$2,0)="","",VLOOKUP($A61,piš!$A$6:$BZ$160,piš!BP$2,0))</f>
        <v/>
      </c>
      <c r="AD62" s="30" t="str">
        <f>IF(VLOOKUP($A61,piš!$A$6:$BZ$160,piš!BQ$2,0)="","",VLOOKUP($A61,piš!$A$6:$BZ$160,piš!BQ$2,0))</f>
        <v/>
      </c>
      <c r="AE62" s="30" t="str">
        <f>IF(VLOOKUP($A61,piš!$A$6:$BZ$160,piš!BR$2,0)="","",VLOOKUP($A61,piš!$A$6:$BZ$160,piš!BR$2,0))</f>
        <v/>
      </c>
      <c r="AF62" s="30" t="str">
        <f>IF(VLOOKUP($A61,piš!$A$6:$BZ$160,piš!BS$2,0)="","",VLOOKUP($A61,piš!$A$6:$BZ$160,piš!BS$2,0))</f>
        <v/>
      </c>
      <c r="AG62" s="30" t="str">
        <f>IF(VLOOKUP($A61,piš!$A$6:$BZ$160,piš!BT$2,0)="","",VLOOKUP($A61,piš!$A$6:$BZ$160,piš!BT$2,0))</f>
        <v/>
      </c>
      <c r="AH62" s="30" t="str">
        <f>IF(VLOOKUP($A61,piš!$A$6:$BZ$160,piš!BU$2,0)="","",VLOOKUP($A61,piš!$A$6:$BZ$160,piš!BU$2,0))</f>
        <v/>
      </c>
      <c r="AI62" s="30" t="str">
        <f>IF(VLOOKUP($A61,piš!$A$6:$BZ$160,piš!BV$2,0)="","",VLOOKUP($A61,piš!$A$6:$BZ$160,piš!BV$2,0))</f>
        <v/>
      </c>
    </row>
    <row r="63" spans="1:35" ht="12.75" customHeight="1" x14ac:dyDescent="0.2">
      <c r="A63" s="54">
        <f t="shared" si="0"/>
        <v>24</v>
      </c>
      <c r="B63" s="56">
        <f>VLOOKUP($A63,piš!$A$6:$BZ$160,piš!K$2,0)</f>
        <v>23</v>
      </c>
      <c r="C63" s="27" t="str">
        <f>VLOOKUP($A63,piš!$A$6:$BZ$160,piš!H$2,0)</f>
        <v>Jalůvka Jakub</v>
      </c>
      <c r="D63" s="28">
        <f>VLOOKUP($A63,piš!$A$6:$BZ$160,piš!J$2,0)</f>
        <v>2007</v>
      </c>
      <c r="E63" s="52">
        <f>VLOOKUP($A63,piš!$A$6:$BZ$160,piš!L$2,0)</f>
        <v>0</v>
      </c>
      <c r="F63" s="40" t="str">
        <f>IF(VLOOKUP($A63,piš!$A$6:$BZ$160,piš!O$2,0)="","",VLOOKUP($A63,piš!$A$6:$BZ$160,piš!O$2,0))</f>
        <v/>
      </c>
      <c r="G63" s="40" t="str">
        <f>IF(VLOOKUP($A63,piš!$A$6:$BZ$160,piš!P$2,0)="","",VLOOKUP($A63,piš!$A$6:$BZ$160,piš!P$2,0))</f>
        <v/>
      </c>
      <c r="H63" s="34" t="str">
        <f>IF(VLOOKUP($A63,piš!$A$6:$BZ$160,piš!Q$2,0)="","",VLOOKUP($A63,piš!$A$6:$BZ$160,piš!Q$2,0))</f>
        <v/>
      </c>
      <c r="I63" s="34" t="str">
        <f>IF(VLOOKUP($A63,piš!$A$6:$BZ$160,piš!R$2,0)="","",VLOOKUP($A63,piš!$A$6:$BZ$160,piš!R$2,0))</f>
        <v/>
      </c>
      <c r="J63" s="34" t="str">
        <f>IF(VLOOKUP($A63,piš!$A$6:$BZ$160,piš!S$2,0)="","",VLOOKUP($A63,piš!$A$6:$BZ$160,piš!S$2,0))</f>
        <v/>
      </c>
      <c r="K63" s="34" t="str">
        <f>IF(VLOOKUP($A63,piš!$A$6:$BZ$160,piš!T$2,0)="","",VLOOKUP($A63,piš!$A$6:$BZ$160,piš!T$2,0))</f>
        <v/>
      </c>
      <c r="L63" s="34" t="str">
        <f>IF(VLOOKUP($A63,piš!$A$6:$BZ$160,piš!U$2,0)="","",VLOOKUP($A63,piš!$A$6:$BZ$160,piš!U$2,0))</f>
        <v/>
      </c>
      <c r="M63" s="34" t="str">
        <f>IF(VLOOKUP($A63,piš!$A$6:$BZ$160,piš!V$2,0)="","",VLOOKUP($A63,piš!$A$6:$BZ$160,piš!V$2,0))</f>
        <v/>
      </c>
      <c r="N63" s="34" t="str">
        <f>IF(VLOOKUP($A63,piš!$A$6:$BZ$160,piš!W$2,0)="","",VLOOKUP($A63,piš!$A$6:$BZ$160,piš!W$2,0))</f>
        <v/>
      </c>
      <c r="O63" s="34" t="str">
        <f>IF(VLOOKUP($A63,piš!$A$6:$BZ$160,piš!X$2,0)="","",VLOOKUP($A63,piš!$A$6:$BZ$160,piš!X$2,0))</f>
        <v/>
      </c>
      <c r="P63" s="34" t="str">
        <f>IF(VLOOKUP($A63,piš!$A$6:$BZ$160,piš!Y$2,0)="","",VLOOKUP($A63,piš!$A$6:$BZ$160,piš!Y$2,0))</f>
        <v/>
      </c>
      <c r="Q63" s="34" t="str">
        <f>IF(VLOOKUP($A63,piš!$A$6:$BZ$160,piš!Z$2,0)="","",VLOOKUP($A63,piš!$A$6:$BZ$160,piš!Z$2,0))</f>
        <v/>
      </c>
      <c r="R63" s="34" t="str">
        <f>IF(VLOOKUP($A63,piš!$A$6:$BZ$160,piš!AA$2,0)="","",VLOOKUP($A63,piš!$A$6:$BZ$160,piš!AA$2,0))</f>
        <v/>
      </c>
      <c r="S63" s="34" t="str">
        <f>IF(VLOOKUP($A63,piš!$A$6:$BZ$160,piš!AB$2,0)="","",VLOOKUP($A63,piš!$A$6:$BZ$160,piš!AB$2,0))</f>
        <v/>
      </c>
      <c r="T63" s="34" t="str">
        <f>IF(VLOOKUP($A63,piš!$A$6:$BZ$160,piš!AC$2,0)="","",VLOOKUP($A63,piš!$A$6:$BZ$160,piš!AC$2,0))</f>
        <v/>
      </c>
      <c r="U63" s="34" t="str">
        <f>IF(VLOOKUP($A63,piš!$A$6:$BZ$160,piš!AD$2,0)="","",VLOOKUP($A63,piš!$A$6:$BZ$160,piš!AD$2,0))</f>
        <v/>
      </c>
      <c r="V63" s="34" t="str">
        <f>IF(VLOOKUP($A63,piš!$A$6:$BZ$160,piš!AE$2,0)="","",VLOOKUP($A63,piš!$A$6:$BZ$160,piš!AE$2,0))</f>
        <v/>
      </c>
      <c r="W63" s="34" t="str">
        <f>IF(VLOOKUP($A63,piš!$A$6:$BZ$160,piš!AF$2,0)="","",VLOOKUP($A63,piš!$A$6:$BZ$160,piš!AF$2,0))</f>
        <v/>
      </c>
      <c r="X63" s="34" t="str">
        <f>IF(VLOOKUP($A63,piš!$A$6:$BZ$160,piš!AG$2,0)="","",VLOOKUP($A63,piš!$A$6:$BZ$160,piš!AG$2,0))</f>
        <v/>
      </c>
      <c r="Y63" s="34" t="str">
        <f>IF(VLOOKUP($A63,piš!$A$6:$BZ$160,piš!AH$2,0)="","",VLOOKUP($A63,piš!$A$6:$BZ$160,piš!AH$2,0))</f>
        <v/>
      </c>
      <c r="Z63" s="34" t="str">
        <f>IF(VLOOKUP($A63,piš!$A$6:$BZ$160,piš!AI$2,0)="","",VLOOKUP($A63,piš!$A$6:$BZ$160,piš!AI$2,0))</f>
        <v/>
      </c>
      <c r="AA63" s="34" t="str">
        <f>IF(VLOOKUP($A63,piš!$A$6:$BZ$160,piš!AJ$2,0)="","",VLOOKUP($A63,piš!$A$6:$BZ$160,piš!AJ$2,0))</f>
        <v/>
      </c>
      <c r="AB63" s="34" t="str">
        <f>IF(VLOOKUP($A63,piš!$A$6:$BZ$160,piš!AK$2,0)="","",VLOOKUP($A63,piš!$A$6:$BZ$160,piš!AK$2,0))</f>
        <v/>
      </c>
      <c r="AC63" s="34" t="str">
        <f>IF(VLOOKUP($A63,piš!$A$6:$BZ$160,piš!AL$2,0)="","",VLOOKUP($A63,piš!$A$6:$BZ$160,piš!AL$2,0))</f>
        <v/>
      </c>
      <c r="AD63" s="34" t="str">
        <f>IF(VLOOKUP($A63,piš!$A$6:$BZ$160,piš!AM$2,0)="","",VLOOKUP($A63,piš!$A$6:$BZ$160,piš!AM$2,0))</f>
        <v/>
      </c>
      <c r="AE63" s="34" t="str">
        <f>IF(VLOOKUP($A63,piš!$A$6:$BZ$160,piš!AN$2,0)="","",VLOOKUP($A63,piš!$A$6:$BZ$160,piš!AN$2,0))</f>
        <v/>
      </c>
      <c r="AF63" s="34" t="str">
        <f>IF(VLOOKUP($A63,piš!$A$6:$BZ$160,piš!AO$2,0)="","",VLOOKUP($A63,piš!$A$6:$BZ$160,piš!AO$2,0))</f>
        <v/>
      </c>
      <c r="AG63" s="34" t="str">
        <f>IF(VLOOKUP($A63,piš!$A$6:$BZ$160,piš!AP$2,0)="","",VLOOKUP($A63,piš!$A$6:$BZ$160,piš!AP$2,0))</f>
        <v/>
      </c>
      <c r="AH63" s="34" t="str">
        <f>IF(VLOOKUP($A63,piš!$A$6:$BZ$160,piš!AQ$2,0)="","",VLOOKUP($A63,piš!$A$6:$BZ$160,piš!AQ$2,0))</f>
        <v/>
      </c>
      <c r="AI63" s="34" t="str">
        <f>IF(VLOOKUP($A63,piš!$A$6:$BZ$160,piš!AR$2,0)="","",VLOOKUP($A63,piš!$A$6:$BZ$160,piš!AR$2,0))</f>
        <v/>
      </c>
    </row>
    <row r="64" spans="1:35" ht="12.75" customHeight="1" thickBot="1" x14ac:dyDescent="0.25">
      <c r="A64" s="55"/>
      <c r="B64" s="57"/>
      <c r="C64" s="29" t="str">
        <f>VLOOKUP($A63,piš!$A$6:$BZ$160,piš!I$2,0)</f>
        <v>Sokol Kozlovice</v>
      </c>
      <c r="D64" s="16"/>
      <c r="E64" s="53" t="e">
        <f>VLOOKUP($A64,piš!$A$6:$BZ$160,10,0)</f>
        <v>#N/A</v>
      </c>
      <c r="F64" s="30" t="str">
        <f>IF(VLOOKUP($A63,piš!$A$6:$BZ$160,piš!AS$2,0)="","",VLOOKUP($A63,piš!$A$6:$BZ$160,piš!AS$2,0))</f>
        <v/>
      </c>
      <c r="G64" s="30" t="str">
        <f>IF(VLOOKUP($A63,piš!$A$6:$BZ$160,piš!AT$2,0)="","",VLOOKUP($A63,piš!$A$6:$BZ$160,piš!AT$2,0))</f>
        <v/>
      </c>
      <c r="H64" s="30" t="str">
        <f>IF(VLOOKUP($A63,piš!$A$6:$BZ$160,piš!AU$2,0)="","",VLOOKUP($A63,piš!$A$6:$BZ$160,piš!AU$2,0))</f>
        <v/>
      </c>
      <c r="I64" s="30" t="str">
        <f>IF(VLOOKUP($A63,piš!$A$6:$BZ$160,piš!AV$2,0)="","",VLOOKUP($A63,piš!$A$6:$BZ$160,piš!AV$2,0))</f>
        <v/>
      </c>
      <c r="J64" s="30" t="str">
        <f>IF(VLOOKUP($A63,piš!$A$6:$BZ$160,piš!AW$2,0)="","",VLOOKUP($A63,piš!$A$6:$BZ$160,piš!AW$2,0))</f>
        <v/>
      </c>
      <c r="K64" s="30" t="str">
        <f>IF(VLOOKUP($A63,piš!$A$6:$BZ$160,piš!AX$2,0)="","",VLOOKUP($A63,piš!$A$6:$BZ$160,piš!AX$2,0))</f>
        <v/>
      </c>
      <c r="L64" s="30" t="str">
        <f>IF(VLOOKUP($A63,piš!$A$6:$BZ$160,piš!AY$2,0)="","",VLOOKUP($A63,piš!$A$6:$BZ$160,piš!AY$2,0))</f>
        <v/>
      </c>
      <c r="M64" s="30" t="str">
        <f>IF(VLOOKUP($A63,piš!$A$6:$BZ$160,piš!AZ$2,0)="","",VLOOKUP($A63,piš!$A$6:$BZ$160,piš!AZ$2,0))</f>
        <v/>
      </c>
      <c r="N64" s="30" t="str">
        <f>IF(VLOOKUP($A63,piš!$A$6:$BZ$160,piš!BA$2,0)="","",VLOOKUP($A63,piš!$A$6:$BZ$160,piš!BA$2,0))</f>
        <v/>
      </c>
      <c r="O64" s="30" t="str">
        <f>IF(VLOOKUP($A63,piš!$A$6:$BZ$160,piš!BB$2,0)="","",VLOOKUP($A63,piš!$A$6:$BZ$160,piš!BB$2,0))</f>
        <v/>
      </c>
      <c r="P64" s="30" t="str">
        <f>IF(VLOOKUP($A63,piš!$A$6:$BZ$160,piš!BC$2,0)="","",VLOOKUP($A63,piš!$A$6:$BZ$160,piš!BC$2,0))</f>
        <v/>
      </c>
      <c r="Q64" s="30" t="str">
        <f>IF(VLOOKUP($A63,piš!$A$6:$BZ$160,piš!BD$2,0)="","",VLOOKUP($A63,piš!$A$6:$BZ$160,piš!BD$2,0))</f>
        <v/>
      </c>
      <c r="R64" s="30" t="str">
        <f>IF(VLOOKUP($A63,piš!$A$6:$BZ$160,piš!BE$2,0)="","",VLOOKUP($A63,piš!$A$6:$BZ$160,piš!BE$2,0))</f>
        <v/>
      </c>
      <c r="S64" s="30" t="str">
        <f>IF(VLOOKUP($A63,piš!$A$6:$BZ$160,piš!BF$2,0)="","",VLOOKUP($A63,piš!$A$6:$BZ$160,piš!BF$2,0))</f>
        <v/>
      </c>
      <c r="T64" s="30" t="str">
        <f>IF(VLOOKUP($A63,piš!$A$6:$BZ$160,piš!BG$2,0)="","",VLOOKUP($A63,piš!$A$6:$BZ$160,piš!BG$2,0))</f>
        <v/>
      </c>
      <c r="U64" s="30" t="str">
        <f>IF(VLOOKUP($A63,piš!$A$6:$BZ$160,piš!BH$2,0)="","",VLOOKUP($A63,piš!$A$6:$BZ$160,piš!BH$2,0))</f>
        <v/>
      </c>
      <c r="V64" s="30" t="str">
        <f>IF(VLOOKUP($A63,piš!$A$6:$BZ$160,piš!BI$2,0)="","",VLOOKUP($A63,piš!$A$6:$BZ$160,piš!BI$2,0))</f>
        <v/>
      </c>
      <c r="W64" s="30" t="str">
        <f>IF(VLOOKUP($A63,piš!$A$6:$BZ$160,piš!BJ$2,0)="","",VLOOKUP($A63,piš!$A$6:$BZ$160,piš!BJ$2,0))</f>
        <v/>
      </c>
      <c r="X64" s="30" t="str">
        <f>IF(VLOOKUP($A63,piš!$A$6:$BZ$160,piš!BK$2,0)="","",VLOOKUP($A63,piš!$A$6:$BZ$160,piš!BK$2,0))</f>
        <v/>
      </c>
      <c r="Y64" s="30" t="str">
        <f>IF(VLOOKUP($A63,piš!$A$6:$BZ$160,piš!BL$2,0)="","",VLOOKUP($A63,piš!$A$6:$BZ$160,piš!BL$2,0))</f>
        <v/>
      </c>
      <c r="Z64" s="30" t="str">
        <f>IF(VLOOKUP($A63,piš!$A$6:$BZ$160,piš!BM$2,0)="","",VLOOKUP($A63,piš!$A$6:$BZ$160,piš!BM$2,0))</f>
        <v/>
      </c>
      <c r="AA64" s="30" t="str">
        <f>IF(VLOOKUP($A63,piš!$A$6:$BZ$160,piš!BN$2,0)="","",VLOOKUP($A63,piš!$A$6:$BZ$160,piš!BN$2,0))</f>
        <v/>
      </c>
      <c r="AB64" s="30" t="str">
        <f>IF(VLOOKUP($A63,piš!$A$6:$BZ$160,piš!BO$2,0)="","",VLOOKUP($A63,piš!$A$6:$BZ$160,piš!BO$2,0))</f>
        <v/>
      </c>
      <c r="AC64" s="30" t="str">
        <f>IF(VLOOKUP($A63,piš!$A$6:$BZ$160,piš!BP$2,0)="","",VLOOKUP($A63,piš!$A$6:$BZ$160,piš!BP$2,0))</f>
        <v/>
      </c>
      <c r="AD64" s="30" t="str">
        <f>IF(VLOOKUP($A63,piš!$A$6:$BZ$160,piš!BQ$2,0)="","",VLOOKUP($A63,piš!$A$6:$BZ$160,piš!BQ$2,0))</f>
        <v/>
      </c>
      <c r="AE64" s="30" t="str">
        <f>IF(VLOOKUP($A63,piš!$A$6:$BZ$160,piš!BR$2,0)="","",VLOOKUP($A63,piš!$A$6:$BZ$160,piš!BR$2,0))</f>
        <v/>
      </c>
      <c r="AF64" s="30" t="str">
        <f>IF(VLOOKUP($A63,piš!$A$6:$BZ$160,piš!BS$2,0)="","",VLOOKUP($A63,piš!$A$6:$BZ$160,piš!BS$2,0))</f>
        <v/>
      </c>
      <c r="AG64" s="30" t="str">
        <f>IF(VLOOKUP($A63,piš!$A$6:$BZ$160,piš!BT$2,0)="","",VLOOKUP($A63,piš!$A$6:$BZ$160,piš!BT$2,0))</f>
        <v/>
      </c>
      <c r="AH64" s="30" t="str">
        <f>IF(VLOOKUP($A63,piš!$A$6:$BZ$160,piš!BU$2,0)="","",VLOOKUP($A63,piš!$A$6:$BZ$160,piš!BU$2,0))</f>
        <v/>
      </c>
      <c r="AI64" s="30" t="str">
        <f>IF(VLOOKUP($A63,piš!$A$6:$BZ$160,piš!BV$2,0)="","",VLOOKUP($A63,piš!$A$6:$BZ$160,piš!BV$2,0))</f>
        <v/>
      </c>
    </row>
    <row r="65" spans="1:35" ht="12.75" customHeight="1" x14ac:dyDescent="0.2">
      <c r="A65" s="54">
        <f t="shared" si="0"/>
        <v>25</v>
      </c>
      <c r="B65" s="56">
        <f>VLOOKUP($A65,piš!$A$6:$BZ$160,piš!K$2,0)</f>
        <v>23</v>
      </c>
      <c r="C65" s="27" t="str">
        <f>VLOOKUP($A65,piš!$A$6:$BZ$160,piš!H$2,0)</f>
        <v>Jirotka Ondřej</v>
      </c>
      <c r="D65" s="28">
        <f>VLOOKUP($A65,piš!$A$6:$BZ$160,piš!J$2,0)</f>
        <v>2007</v>
      </c>
      <c r="E65" s="52">
        <f>VLOOKUP($A65,piš!$A$6:$BZ$160,piš!L$2,0)</f>
        <v>0</v>
      </c>
      <c r="F65" s="40" t="str">
        <f>IF(VLOOKUP($A65,piš!$A$6:$BZ$160,piš!O$2,0)="","",VLOOKUP($A65,piš!$A$6:$BZ$160,piš!O$2,0))</f>
        <v/>
      </c>
      <c r="G65" s="40" t="str">
        <f>IF(VLOOKUP($A65,piš!$A$6:$BZ$160,piš!P$2,0)="","",VLOOKUP($A65,piš!$A$6:$BZ$160,piš!P$2,0))</f>
        <v/>
      </c>
      <c r="H65" s="40" t="str">
        <f>IF(VLOOKUP($A65,piš!$A$6:$BZ$160,piš!Q$2,0)="","",VLOOKUP($A65,piš!$A$6:$BZ$160,piš!Q$2,0))</f>
        <v/>
      </c>
      <c r="I65" s="40" t="str">
        <f>IF(VLOOKUP($A65,piš!$A$6:$BZ$160,piš!R$2,0)="","",VLOOKUP($A65,piš!$A$6:$BZ$160,piš!R$2,0))</f>
        <v/>
      </c>
      <c r="J65" s="40" t="str">
        <f>IF(VLOOKUP($A65,piš!$A$6:$BZ$160,piš!S$2,0)="","",VLOOKUP($A65,piš!$A$6:$BZ$160,piš!S$2,0))</f>
        <v/>
      </c>
      <c r="K65" s="40" t="str">
        <f>IF(VLOOKUP($A65,piš!$A$6:$BZ$160,piš!T$2,0)="","",VLOOKUP($A65,piš!$A$6:$BZ$160,piš!T$2,0))</f>
        <v/>
      </c>
      <c r="L65" s="40" t="str">
        <f>IF(VLOOKUP($A65,piš!$A$6:$BZ$160,piš!U$2,0)="","",VLOOKUP($A65,piš!$A$6:$BZ$160,piš!U$2,0))</f>
        <v/>
      </c>
      <c r="M65" s="34" t="str">
        <f>IF(VLOOKUP($A65,piš!$A$6:$BZ$160,piš!V$2,0)="","",VLOOKUP($A65,piš!$A$6:$BZ$160,piš!V$2,0))</f>
        <v/>
      </c>
      <c r="N65" s="34" t="str">
        <f>IF(VLOOKUP($A65,piš!$A$6:$BZ$160,piš!W$2,0)="","",VLOOKUP($A65,piš!$A$6:$BZ$160,piš!W$2,0))</f>
        <v/>
      </c>
      <c r="O65" s="34" t="str">
        <f>IF(VLOOKUP($A65,piš!$A$6:$BZ$160,piš!X$2,0)="","",VLOOKUP($A65,piš!$A$6:$BZ$160,piš!X$2,0))</f>
        <v/>
      </c>
      <c r="P65" s="34" t="str">
        <f>IF(VLOOKUP($A65,piš!$A$6:$BZ$160,piš!Y$2,0)="","",VLOOKUP($A65,piš!$A$6:$BZ$160,piš!Y$2,0))</f>
        <v/>
      </c>
      <c r="Q65" s="34" t="str">
        <f>IF(VLOOKUP($A65,piš!$A$6:$BZ$160,piš!Z$2,0)="","",VLOOKUP($A65,piš!$A$6:$BZ$160,piš!Z$2,0))</f>
        <v/>
      </c>
      <c r="R65" s="34" t="str">
        <f>IF(VLOOKUP($A65,piš!$A$6:$BZ$160,piš!AA$2,0)="","",VLOOKUP($A65,piš!$A$6:$BZ$160,piš!AA$2,0))</f>
        <v/>
      </c>
      <c r="S65" s="34" t="str">
        <f>IF(VLOOKUP($A65,piš!$A$6:$BZ$160,piš!AB$2,0)="","",VLOOKUP($A65,piš!$A$6:$BZ$160,piš!AB$2,0))</f>
        <v/>
      </c>
      <c r="T65" s="34" t="str">
        <f>IF(VLOOKUP($A65,piš!$A$6:$BZ$160,piš!AC$2,0)="","",VLOOKUP($A65,piš!$A$6:$BZ$160,piš!AC$2,0))</f>
        <v/>
      </c>
      <c r="U65" s="34" t="str">
        <f>IF(VLOOKUP($A65,piš!$A$6:$BZ$160,piš!AD$2,0)="","",VLOOKUP($A65,piš!$A$6:$BZ$160,piš!AD$2,0))</f>
        <v/>
      </c>
      <c r="V65" s="34" t="str">
        <f>IF(VLOOKUP($A65,piš!$A$6:$BZ$160,piš!AE$2,0)="","",VLOOKUP($A65,piš!$A$6:$BZ$160,piš!AE$2,0))</f>
        <v/>
      </c>
      <c r="W65" s="34" t="str">
        <f>IF(VLOOKUP($A65,piš!$A$6:$BZ$160,piš!AF$2,0)="","",VLOOKUP($A65,piš!$A$6:$BZ$160,piš!AF$2,0))</f>
        <v/>
      </c>
      <c r="X65" s="34" t="str">
        <f>IF(VLOOKUP($A65,piš!$A$6:$BZ$160,piš!AG$2,0)="","",VLOOKUP($A65,piš!$A$6:$BZ$160,piš!AG$2,0))</f>
        <v/>
      </c>
      <c r="Y65" s="34" t="str">
        <f>IF(VLOOKUP($A65,piš!$A$6:$BZ$160,piš!AH$2,0)="","",VLOOKUP($A65,piš!$A$6:$BZ$160,piš!AH$2,0))</f>
        <v/>
      </c>
      <c r="Z65" s="34" t="str">
        <f>IF(VLOOKUP($A65,piš!$A$6:$BZ$160,piš!AI$2,0)="","",VLOOKUP($A65,piš!$A$6:$BZ$160,piš!AI$2,0))</f>
        <v/>
      </c>
      <c r="AA65" s="34" t="str">
        <f>IF(VLOOKUP($A65,piš!$A$6:$BZ$160,piš!AJ$2,0)="","",VLOOKUP($A65,piš!$A$6:$BZ$160,piš!AJ$2,0))</f>
        <v/>
      </c>
      <c r="AB65" s="34" t="str">
        <f>IF(VLOOKUP($A65,piš!$A$6:$BZ$160,piš!AK$2,0)="","",VLOOKUP($A65,piš!$A$6:$BZ$160,piš!AK$2,0))</f>
        <v/>
      </c>
      <c r="AC65" s="34" t="str">
        <f>IF(VLOOKUP($A65,piš!$A$6:$BZ$160,piš!AL$2,0)="","",VLOOKUP($A65,piš!$A$6:$BZ$160,piš!AL$2,0))</f>
        <v/>
      </c>
      <c r="AD65" s="34" t="str">
        <f>IF(VLOOKUP($A65,piš!$A$6:$BZ$160,piš!AM$2,0)="","",VLOOKUP($A65,piš!$A$6:$BZ$160,piš!AM$2,0))</f>
        <v/>
      </c>
      <c r="AE65" s="34" t="str">
        <f>IF(VLOOKUP($A65,piš!$A$6:$BZ$160,piš!AN$2,0)="","",VLOOKUP($A65,piš!$A$6:$BZ$160,piš!AN$2,0))</f>
        <v/>
      </c>
      <c r="AF65" s="34" t="str">
        <f>IF(VLOOKUP($A65,piš!$A$6:$BZ$160,piš!AO$2,0)="","",VLOOKUP($A65,piš!$A$6:$BZ$160,piš!AO$2,0))</f>
        <v/>
      </c>
      <c r="AG65" s="34" t="str">
        <f>IF(VLOOKUP($A65,piš!$A$6:$BZ$160,piš!AP$2,0)="","",VLOOKUP($A65,piš!$A$6:$BZ$160,piš!AP$2,0))</f>
        <v/>
      </c>
      <c r="AH65" s="34" t="str">
        <f>IF(VLOOKUP($A65,piš!$A$6:$BZ$160,piš!AQ$2,0)="","",VLOOKUP($A65,piš!$A$6:$BZ$160,piš!AQ$2,0))</f>
        <v/>
      </c>
      <c r="AI65" s="34" t="str">
        <f>IF(VLOOKUP($A65,piš!$A$6:$BZ$160,piš!AR$2,0)="","",VLOOKUP($A65,piš!$A$6:$BZ$160,piš!AR$2,0))</f>
        <v/>
      </c>
    </row>
    <row r="66" spans="1:35" ht="12.75" customHeight="1" thickBot="1" x14ac:dyDescent="0.25">
      <c r="A66" s="55"/>
      <c r="B66" s="57"/>
      <c r="C66" s="29" t="str">
        <f>VLOOKUP($A65,piš!$A$6:$BZ$160,piš!I$2,0)</f>
        <v>SK JEŠTĚD Liberec</v>
      </c>
      <c r="D66" s="16"/>
      <c r="E66" s="53" t="e">
        <f>VLOOKUP($A66,piš!$A$6:$BZ$160,10,0)</f>
        <v>#N/A</v>
      </c>
      <c r="F66" s="30" t="str">
        <f>IF(VLOOKUP($A65,piš!$A$6:$BZ$160,piš!AS$2,0)="","",VLOOKUP($A65,piš!$A$6:$BZ$160,piš!AS$2,0))</f>
        <v/>
      </c>
      <c r="G66" s="30" t="str">
        <f>IF(VLOOKUP($A65,piš!$A$6:$BZ$160,piš!AT$2,0)="","",VLOOKUP($A65,piš!$A$6:$BZ$160,piš!AT$2,0))</f>
        <v/>
      </c>
      <c r="H66" s="30" t="str">
        <f>IF(VLOOKUP($A65,piš!$A$6:$BZ$160,piš!AU$2,0)="","",VLOOKUP($A65,piš!$A$6:$BZ$160,piš!AU$2,0))</f>
        <v/>
      </c>
      <c r="I66" s="30" t="str">
        <f>IF(VLOOKUP($A65,piš!$A$6:$BZ$160,piš!AV$2,0)="","",VLOOKUP($A65,piš!$A$6:$BZ$160,piš!AV$2,0))</f>
        <v/>
      </c>
      <c r="J66" s="30" t="str">
        <f>IF(VLOOKUP($A65,piš!$A$6:$BZ$160,piš!AW$2,0)="","",VLOOKUP($A65,piš!$A$6:$BZ$160,piš!AW$2,0))</f>
        <v/>
      </c>
      <c r="K66" s="30" t="str">
        <f>IF(VLOOKUP($A65,piš!$A$6:$BZ$160,piš!AX$2,0)="","",VLOOKUP($A65,piš!$A$6:$BZ$160,piš!AX$2,0))</f>
        <v/>
      </c>
      <c r="L66" s="30" t="str">
        <f>IF(VLOOKUP($A65,piš!$A$6:$BZ$160,piš!AY$2,0)="","",VLOOKUP($A65,piš!$A$6:$BZ$160,piš!AY$2,0))</f>
        <v/>
      </c>
      <c r="M66" s="30" t="str">
        <f>IF(VLOOKUP($A65,piš!$A$6:$BZ$160,piš!AZ$2,0)="","",VLOOKUP($A65,piš!$A$6:$BZ$160,piš!AZ$2,0))</f>
        <v/>
      </c>
      <c r="N66" s="30" t="str">
        <f>IF(VLOOKUP($A65,piš!$A$6:$BZ$160,piš!BA$2,0)="","",VLOOKUP($A65,piš!$A$6:$BZ$160,piš!BA$2,0))</f>
        <v/>
      </c>
      <c r="O66" s="30" t="str">
        <f>IF(VLOOKUP($A65,piš!$A$6:$BZ$160,piš!BB$2,0)="","",VLOOKUP($A65,piš!$A$6:$BZ$160,piš!BB$2,0))</f>
        <v/>
      </c>
      <c r="P66" s="30" t="str">
        <f>IF(VLOOKUP($A65,piš!$A$6:$BZ$160,piš!BC$2,0)="","",VLOOKUP($A65,piš!$A$6:$BZ$160,piš!BC$2,0))</f>
        <v/>
      </c>
      <c r="Q66" s="30" t="str">
        <f>IF(VLOOKUP($A65,piš!$A$6:$BZ$160,piš!BD$2,0)="","",VLOOKUP($A65,piš!$A$6:$BZ$160,piš!BD$2,0))</f>
        <v/>
      </c>
      <c r="R66" s="30" t="str">
        <f>IF(VLOOKUP($A65,piš!$A$6:$BZ$160,piš!BE$2,0)="","",VLOOKUP($A65,piš!$A$6:$BZ$160,piš!BE$2,0))</f>
        <v/>
      </c>
      <c r="S66" s="30" t="str">
        <f>IF(VLOOKUP($A65,piš!$A$6:$BZ$160,piš!BF$2,0)="","",VLOOKUP($A65,piš!$A$6:$BZ$160,piš!BF$2,0))</f>
        <v/>
      </c>
      <c r="T66" s="30" t="str">
        <f>IF(VLOOKUP($A65,piš!$A$6:$BZ$160,piš!BG$2,0)="","",VLOOKUP($A65,piš!$A$6:$BZ$160,piš!BG$2,0))</f>
        <v/>
      </c>
      <c r="U66" s="30" t="str">
        <f>IF(VLOOKUP($A65,piš!$A$6:$BZ$160,piš!BH$2,0)="","",VLOOKUP($A65,piš!$A$6:$BZ$160,piš!BH$2,0))</f>
        <v/>
      </c>
      <c r="V66" s="30" t="str">
        <f>IF(VLOOKUP($A65,piš!$A$6:$BZ$160,piš!BI$2,0)="","",VLOOKUP($A65,piš!$A$6:$BZ$160,piš!BI$2,0))</f>
        <v/>
      </c>
      <c r="W66" s="30" t="str">
        <f>IF(VLOOKUP($A65,piš!$A$6:$BZ$160,piš!BJ$2,0)="","",VLOOKUP($A65,piš!$A$6:$BZ$160,piš!BJ$2,0))</f>
        <v/>
      </c>
      <c r="X66" s="30" t="str">
        <f>IF(VLOOKUP($A65,piš!$A$6:$BZ$160,piš!BK$2,0)="","",VLOOKUP($A65,piš!$A$6:$BZ$160,piš!BK$2,0))</f>
        <v/>
      </c>
      <c r="Y66" s="30" t="str">
        <f>IF(VLOOKUP($A65,piš!$A$6:$BZ$160,piš!BL$2,0)="","",VLOOKUP($A65,piš!$A$6:$BZ$160,piš!BL$2,0))</f>
        <v/>
      </c>
      <c r="Z66" s="30" t="str">
        <f>IF(VLOOKUP($A65,piš!$A$6:$BZ$160,piš!BM$2,0)="","",VLOOKUP($A65,piš!$A$6:$BZ$160,piš!BM$2,0))</f>
        <v/>
      </c>
      <c r="AA66" s="30" t="str">
        <f>IF(VLOOKUP($A65,piš!$A$6:$BZ$160,piš!BN$2,0)="","",VLOOKUP($A65,piš!$A$6:$BZ$160,piš!BN$2,0))</f>
        <v/>
      </c>
      <c r="AB66" s="30" t="str">
        <f>IF(VLOOKUP($A65,piš!$A$6:$BZ$160,piš!BO$2,0)="","",VLOOKUP($A65,piš!$A$6:$BZ$160,piš!BO$2,0))</f>
        <v/>
      </c>
      <c r="AC66" s="30" t="str">
        <f>IF(VLOOKUP($A65,piš!$A$6:$BZ$160,piš!BP$2,0)="","",VLOOKUP($A65,piš!$A$6:$BZ$160,piš!BP$2,0))</f>
        <v/>
      </c>
      <c r="AD66" s="30" t="str">
        <f>IF(VLOOKUP($A65,piš!$A$6:$BZ$160,piš!BQ$2,0)="","",VLOOKUP($A65,piš!$A$6:$BZ$160,piš!BQ$2,0))</f>
        <v/>
      </c>
      <c r="AE66" s="30" t="str">
        <f>IF(VLOOKUP($A65,piš!$A$6:$BZ$160,piš!BR$2,0)="","",VLOOKUP($A65,piš!$A$6:$BZ$160,piš!BR$2,0))</f>
        <v/>
      </c>
      <c r="AF66" s="30" t="str">
        <f>IF(VLOOKUP($A65,piš!$A$6:$BZ$160,piš!BS$2,0)="","",VLOOKUP($A65,piš!$A$6:$BZ$160,piš!BS$2,0))</f>
        <v/>
      </c>
      <c r="AG66" s="30" t="str">
        <f>IF(VLOOKUP($A65,piš!$A$6:$BZ$160,piš!BT$2,0)="","",VLOOKUP($A65,piš!$A$6:$BZ$160,piš!BT$2,0))</f>
        <v/>
      </c>
      <c r="AH66" s="30" t="str">
        <f>IF(VLOOKUP($A65,piš!$A$6:$BZ$160,piš!BU$2,0)="","",VLOOKUP($A65,piš!$A$6:$BZ$160,piš!BU$2,0))</f>
        <v/>
      </c>
      <c r="AI66" s="30" t="str">
        <f>IF(VLOOKUP($A65,piš!$A$6:$BZ$160,piš!BV$2,0)="","",VLOOKUP($A65,piš!$A$6:$BZ$160,piš!BV$2,0))</f>
        <v/>
      </c>
    </row>
    <row r="67" spans="1:35" ht="12.75" customHeight="1" x14ac:dyDescent="0.2">
      <c r="A67" s="54">
        <f t="shared" si="0"/>
        <v>26</v>
      </c>
      <c r="B67" s="56">
        <f>VLOOKUP($A67,piš!$A$6:$BZ$160,piš!K$2,0)</f>
        <v>23</v>
      </c>
      <c r="C67" s="27" t="str">
        <f>VLOOKUP($A67,piš!$A$6:$BZ$160,piš!H$2,0)</f>
        <v>Milerská Anna</v>
      </c>
      <c r="D67" s="28">
        <f>VLOOKUP($A67,piš!$A$6:$BZ$160,piš!J$2,0)</f>
        <v>2005</v>
      </c>
      <c r="E67" s="52">
        <f>VLOOKUP($A67,piš!$A$6:$BZ$160,piš!L$2,0)</f>
        <v>0</v>
      </c>
      <c r="F67" s="40" t="str">
        <f>IF(VLOOKUP($A67,piš!$A$6:$BZ$160,piš!O$2,0)="","",VLOOKUP($A67,piš!$A$6:$BZ$160,piš!O$2,0))</f>
        <v/>
      </c>
      <c r="G67" s="40" t="str">
        <f>IF(VLOOKUP($A67,piš!$A$6:$BZ$160,piš!P$2,0)="","",VLOOKUP($A67,piš!$A$6:$BZ$160,piš!P$2,0))</f>
        <v/>
      </c>
      <c r="H67" s="40" t="str">
        <f>IF(VLOOKUP($A67,piš!$A$6:$BZ$160,piš!Q$2,0)="","",VLOOKUP($A67,piš!$A$6:$BZ$160,piš!Q$2,0))</f>
        <v/>
      </c>
      <c r="I67" s="40" t="str">
        <f>IF(VLOOKUP($A67,piš!$A$6:$BZ$160,piš!R$2,0)="","",VLOOKUP($A67,piš!$A$6:$BZ$160,piš!R$2,0))</f>
        <v/>
      </c>
      <c r="J67" s="40" t="str">
        <f>IF(VLOOKUP($A67,piš!$A$6:$BZ$160,piš!S$2,0)="","",VLOOKUP($A67,piš!$A$6:$BZ$160,piš!S$2,0))</f>
        <v/>
      </c>
      <c r="K67" s="40" t="str">
        <f>IF(VLOOKUP($A67,piš!$A$6:$BZ$160,piš!T$2,0)="","",VLOOKUP($A67,piš!$A$6:$BZ$160,piš!T$2,0))</f>
        <v/>
      </c>
      <c r="L67" s="40" t="str">
        <f>IF(VLOOKUP($A67,piš!$A$6:$BZ$160,piš!U$2,0)="","",VLOOKUP($A67,piš!$A$6:$BZ$160,piš!U$2,0))</f>
        <v/>
      </c>
      <c r="M67" s="40" t="str">
        <f>IF(VLOOKUP($A67,piš!$A$6:$BZ$160,piš!V$2,0)="","",VLOOKUP($A67,piš!$A$6:$BZ$160,piš!V$2,0))</f>
        <v/>
      </c>
      <c r="N67" s="34" t="str">
        <f>IF(VLOOKUP($A67,piš!$A$6:$BZ$160,piš!W$2,0)="","",VLOOKUP($A67,piš!$A$6:$BZ$160,piš!W$2,0))</f>
        <v/>
      </c>
      <c r="O67" s="34" t="str">
        <f>IF(VLOOKUP($A67,piš!$A$6:$BZ$160,piš!X$2,0)="","",VLOOKUP($A67,piš!$A$6:$BZ$160,piš!X$2,0))</f>
        <v/>
      </c>
      <c r="P67" s="34" t="str">
        <f>IF(VLOOKUP($A67,piš!$A$6:$BZ$160,piš!Y$2,0)="","",VLOOKUP($A67,piš!$A$6:$BZ$160,piš!Y$2,0))</f>
        <v/>
      </c>
      <c r="Q67" s="34" t="str">
        <f>IF(VLOOKUP($A67,piš!$A$6:$BZ$160,piš!Z$2,0)="","",VLOOKUP($A67,piš!$A$6:$BZ$160,piš!Z$2,0))</f>
        <v/>
      </c>
      <c r="R67" s="34" t="str">
        <f>IF(VLOOKUP($A67,piš!$A$6:$BZ$160,piš!AA$2,0)="","",VLOOKUP($A67,piš!$A$6:$BZ$160,piš!AA$2,0))</f>
        <v/>
      </c>
      <c r="S67" s="34" t="str">
        <f>IF(VLOOKUP($A67,piš!$A$6:$BZ$160,piš!AB$2,0)="","",VLOOKUP($A67,piš!$A$6:$BZ$160,piš!AB$2,0))</f>
        <v/>
      </c>
      <c r="T67" s="34" t="str">
        <f>IF(VLOOKUP($A67,piš!$A$6:$BZ$160,piš!AC$2,0)="","",VLOOKUP($A67,piš!$A$6:$BZ$160,piš!AC$2,0))</f>
        <v/>
      </c>
      <c r="U67" s="34" t="str">
        <f>IF(VLOOKUP($A67,piš!$A$6:$BZ$160,piš!AD$2,0)="","",VLOOKUP($A67,piš!$A$6:$BZ$160,piš!AD$2,0))</f>
        <v/>
      </c>
      <c r="V67" s="34" t="str">
        <f>IF(VLOOKUP($A67,piš!$A$6:$BZ$160,piš!AE$2,0)="","",VLOOKUP($A67,piš!$A$6:$BZ$160,piš!AE$2,0))</f>
        <v/>
      </c>
      <c r="W67" s="34" t="str">
        <f>IF(VLOOKUP($A67,piš!$A$6:$BZ$160,piš!AF$2,0)="","",VLOOKUP($A67,piš!$A$6:$BZ$160,piš!AF$2,0))</f>
        <v/>
      </c>
      <c r="X67" s="34" t="str">
        <f>IF(VLOOKUP($A67,piš!$A$6:$BZ$160,piš!AG$2,0)="","",VLOOKUP($A67,piš!$A$6:$BZ$160,piš!AG$2,0))</f>
        <v/>
      </c>
      <c r="Y67" s="34" t="str">
        <f>IF(VLOOKUP($A67,piš!$A$6:$BZ$160,piš!AH$2,0)="","",VLOOKUP($A67,piš!$A$6:$BZ$160,piš!AH$2,0))</f>
        <v/>
      </c>
      <c r="Z67" s="34" t="str">
        <f>IF(VLOOKUP($A67,piš!$A$6:$BZ$160,piš!AI$2,0)="","",VLOOKUP($A67,piš!$A$6:$BZ$160,piš!AI$2,0))</f>
        <v/>
      </c>
      <c r="AA67" s="34" t="str">
        <f>IF(VLOOKUP($A67,piš!$A$6:$BZ$160,piš!AJ$2,0)="","",VLOOKUP($A67,piš!$A$6:$BZ$160,piš!AJ$2,0))</f>
        <v/>
      </c>
      <c r="AB67" s="34" t="str">
        <f>IF(VLOOKUP($A67,piš!$A$6:$BZ$160,piš!AK$2,0)="","",VLOOKUP($A67,piš!$A$6:$BZ$160,piš!AK$2,0))</f>
        <v/>
      </c>
      <c r="AC67" s="34" t="str">
        <f>IF(VLOOKUP($A67,piš!$A$6:$BZ$160,piš!AL$2,0)="","",VLOOKUP($A67,piš!$A$6:$BZ$160,piš!AL$2,0))</f>
        <v/>
      </c>
      <c r="AD67" s="34" t="str">
        <f>IF(VLOOKUP($A67,piš!$A$6:$BZ$160,piš!AM$2,0)="","",VLOOKUP($A67,piš!$A$6:$BZ$160,piš!AM$2,0))</f>
        <v/>
      </c>
      <c r="AE67" s="34" t="str">
        <f>IF(VLOOKUP($A67,piš!$A$6:$BZ$160,piš!AN$2,0)="","",VLOOKUP($A67,piš!$A$6:$BZ$160,piš!AN$2,0))</f>
        <v/>
      </c>
      <c r="AF67" s="34" t="str">
        <f>IF(VLOOKUP($A67,piš!$A$6:$BZ$160,piš!AO$2,0)="","",VLOOKUP($A67,piš!$A$6:$BZ$160,piš!AO$2,0))</f>
        <v/>
      </c>
      <c r="AG67" s="34" t="str">
        <f>IF(VLOOKUP($A67,piš!$A$6:$BZ$160,piš!AP$2,0)="","",VLOOKUP($A67,piš!$A$6:$BZ$160,piš!AP$2,0))</f>
        <v/>
      </c>
      <c r="AH67" s="34" t="str">
        <f>IF(VLOOKUP($A67,piš!$A$6:$BZ$160,piš!AQ$2,0)="","",VLOOKUP($A67,piš!$A$6:$BZ$160,piš!AQ$2,0))</f>
        <v/>
      </c>
      <c r="AI67" s="34" t="str">
        <f>IF(VLOOKUP($A67,piš!$A$6:$BZ$160,piš!AR$2,0)="","",VLOOKUP($A67,piš!$A$6:$BZ$160,piš!AR$2,0))</f>
        <v/>
      </c>
    </row>
    <row r="68" spans="1:35" ht="12.75" customHeight="1" thickBot="1" x14ac:dyDescent="0.25">
      <c r="A68" s="55"/>
      <c r="B68" s="57"/>
      <c r="C68" s="29" t="str">
        <f>VLOOKUP($A67,piš!$A$6:$BZ$160,piš!I$2,0)</f>
        <v>TJ TŽ Třinec</v>
      </c>
      <c r="D68" s="16"/>
      <c r="E68" s="53" t="e">
        <f>VLOOKUP($A68,piš!$A$6:$BZ$160,10,0)</f>
        <v>#N/A</v>
      </c>
      <c r="F68" s="30" t="str">
        <f>IF(VLOOKUP($A67,piš!$A$6:$BZ$160,piš!AS$2,0)="","",VLOOKUP($A67,piš!$A$6:$BZ$160,piš!AS$2,0))</f>
        <v/>
      </c>
      <c r="G68" s="30" t="str">
        <f>IF(VLOOKUP($A67,piš!$A$6:$BZ$160,piš!AT$2,0)="","",VLOOKUP($A67,piš!$A$6:$BZ$160,piš!AT$2,0))</f>
        <v/>
      </c>
      <c r="H68" s="30" t="str">
        <f>IF(VLOOKUP($A67,piš!$A$6:$BZ$160,piš!AU$2,0)="","",VLOOKUP($A67,piš!$A$6:$BZ$160,piš!AU$2,0))</f>
        <v/>
      </c>
      <c r="I68" s="30" t="str">
        <f>IF(VLOOKUP($A67,piš!$A$6:$BZ$160,piš!AV$2,0)="","",VLOOKUP($A67,piš!$A$6:$BZ$160,piš!AV$2,0))</f>
        <v/>
      </c>
      <c r="J68" s="30" t="str">
        <f>IF(VLOOKUP($A67,piš!$A$6:$BZ$160,piš!AW$2,0)="","",VLOOKUP($A67,piš!$A$6:$BZ$160,piš!AW$2,0))</f>
        <v/>
      </c>
      <c r="K68" s="30" t="str">
        <f>IF(VLOOKUP($A67,piš!$A$6:$BZ$160,piš!AX$2,0)="","",VLOOKUP($A67,piš!$A$6:$BZ$160,piš!AX$2,0))</f>
        <v/>
      </c>
      <c r="L68" s="30" t="str">
        <f>IF(VLOOKUP($A67,piš!$A$6:$BZ$160,piš!AY$2,0)="","",VLOOKUP($A67,piš!$A$6:$BZ$160,piš!AY$2,0))</f>
        <v/>
      </c>
      <c r="M68" s="30" t="str">
        <f>IF(VLOOKUP($A67,piš!$A$6:$BZ$160,piš!AZ$2,0)="","",VLOOKUP($A67,piš!$A$6:$BZ$160,piš!AZ$2,0))</f>
        <v/>
      </c>
      <c r="N68" s="30" t="str">
        <f>IF(VLOOKUP($A67,piš!$A$6:$BZ$160,piš!BA$2,0)="","",VLOOKUP($A67,piš!$A$6:$BZ$160,piš!BA$2,0))</f>
        <v/>
      </c>
      <c r="O68" s="30" t="str">
        <f>IF(VLOOKUP($A67,piš!$A$6:$BZ$160,piš!BB$2,0)="","",VLOOKUP($A67,piš!$A$6:$BZ$160,piš!BB$2,0))</f>
        <v/>
      </c>
      <c r="P68" s="30" t="str">
        <f>IF(VLOOKUP($A67,piš!$A$6:$BZ$160,piš!BC$2,0)="","",VLOOKUP($A67,piš!$A$6:$BZ$160,piš!BC$2,0))</f>
        <v/>
      </c>
      <c r="Q68" s="30" t="str">
        <f>IF(VLOOKUP($A67,piš!$A$6:$BZ$160,piš!BD$2,0)="","",VLOOKUP($A67,piš!$A$6:$BZ$160,piš!BD$2,0))</f>
        <v/>
      </c>
      <c r="R68" s="30" t="str">
        <f>IF(VLOOKUP($A67,piš!$A$6:$BZ$160,piš!BE$2,0)="","",VLOOKUP($A67,piš!$A$6:$BZ$160,piš!BE$2,0))</f>
        <v/>
      </c>
      <c r="S68" s="30" t="str">
        <f>IF(VLOOKUP($A67,piš!$A$6:$BZ$160,piš!BF$2,0)="","",VLOOKUP($A67,piš!$A$6:$BZ$160,piš!BF$2,0))</f>
        <v/>
      </c>
      <c r="T68" s="30" t="str">
        <f>IF(VLOOKUP($A67,piš!$A$6:$BZ$160,piš!BG$2,0)="","",VLOOKUP($A67,piš!$A$6:$BZ$160,piš!BG$2,0))</f>
        <v/>
      </c>
      <c r="U68" s="30" t="str">
        <f>IF(VLOOKUP($A67,piš!$A$6:$BZ$160,piš!BH$2,0)="","",VLOOKUP($A67,piš!$A$6:$BZ$160,piš!BH$2,0))</f>
        <v/>
      </c>
      <c r="V68" s="30" t="str">
        <f>IF(VLOOKUP($A67,piš!$A$6:$BZ$160,piš!BI$2,0)="","",VLOOKUP($A67,piš!$A$6:$BZ$160,piš!BI$2,0))</f>
        <v/>
      </c>
      <c r="W68" s="30" t="str">
        <f>IF(VLOOKUP($A67,piš!$A$6:$BZ$160,piš!BJ$2,0)="","",VLOOKUP($A67,piš!$A$6:$BZ$160,piš!BJ$2,0))</f>
        <v/>
      </c>
      <c r="X68" s="30" t="str">
        <f>IF(VLOOKUP($A67,piš!$A$6:$BZ$160,piš!BK$2,0)="","",VLOOKUP($A67,piš!$A$6:$BZ$160,piš!BK$2,0))</f>
        <v/>
      </c>
      <c r="Y68" s="30" t="str">
        <f>IF(VLOOKUP($A67,piš!$A$6:$BZ$160,piš!BL$2,0)="","",VLOOKUP($A67,piš!$A$6:$BZ$160,piš!BL$2,0))</f>
        <v/>
      </c>
      <c r="Z68" s="30" t="str">
        <f>IF(VLOOKUP($A67,piš!$A$6:$BZ$160,piš!BM$2,0)="","",VLOOKUP($A67,piš!$A$6:$BZ$160,piš!BM$2,0))</f>
        <v/>
      </c>
      <c r="AA68" s="30" t="str">
        <f>IF(VLOOKUP($A67,piš!$A$6:$BZ$160,piš!BN$2,0)="","",VLOOKUP($A67,piš!$A$6:$BZ$160,piš!BN$2,0))</f>
        <v/>
      </c>
      <c r="AB68" s="30" t="str">
        <f>IF(VLOOKUP($A67,piš!$A$6:$BZ$160,piš!BO$2,0)="","",VLOOKUP($A67,piš!$A$6:$BZ$160,piš!BO$2,0))</f>
        <v/>
      </c>
      <c r="AC68" s="30" t="str">
        <f>IF(VLOOKUP($A67,piš!$A$6:$BZ$160,piš!BP$2,0)="","",VLOOKUP($A67,piš!$A$6:$BZ$160,piš!BP$2,0))</f>
        <v/>
      </c>
      <c r="AD68" s="30" t="str">
        <f>IF(VLOOKUP($A67,piš!$A$6:$BZ$160,piš!BQ$2,0)="","",VLOOKUP($A67,piš!$A$6:$BZ$160,piš!BQ$2,0))</f>
        <v/>
      </c>
      <c r="AE68" s="30" t="str">
        <f>IF(VLOOKUP($A67,piš!$A$6:$BZ$160,piš!BR$2,0)="","",VLOOKUP($A67,piš!$A$6:$BZ$160,piš!BR$2,0))</f>
        <v/>
      </c>
      <c r="AF68" s="30" t="str">
        <f>IF(VLOOKUP($A67,piš!$A$6:$BZ$160,piš!BS$2,0)="","",VLOOKUP($A67,piš!$A$6:$BZ$160,piš!BS$2,0))</f>
        <v/>
      </c>
      <c r="AG68" s="30" t="str">
        <f>IF(VLOOKUP($A67,piš!$A$6:$BZ$160,piš!BT$2,0)="","",VLOOKUP($A67,piš!$A$6:$BZ$160,piš!BT$2,0))</f>
        <v/>
      </c>
      <c r="AH68" s="30" t="str">
        <f>IF(VLOOKUP($A67,piš!$A$6:$BZ$160,piš!BU$2,0)="","",VLOOKUP($A67,piš!$A$6:$BZ$160,piš!BU$2,0))</f>
        <v/>
      </c>
      <c r="AI68" s="30" t="str">
        <f>IF(VLOOKUP($A67,piš!$A$6:$BZ$160,piš!BV$2,0)="","",VLOOKUP($A67,piš!$A$6:$BZ$160,piš!BV$2,0))</f>
        <v/>
      </c>
    </row>
    <row r="69" spans="1:35" ht="12.75" customHeight="1" x14ac:dyDescent="0.2">
      <c r="A69" s="54">
        <f t="shared" si="0"/>
        <v>27</v>
      </c>
      <c r="B69" s="56">
        <f>VLOOKUP($A69,piš!$A$6:$BZ$160,piš!K$2,0)</f>
        <v>23</v>
      </c>
      <c r="C69" s="27" t="str">
        <f>VLOOKUP($A69,piš!$A$6:$BZ$160,piš!H$2,0)</f>
        <v>Rygl David</v>
      </c>
      <c r="D69" s="28">
        <f>VLOOKUP($A69,piš!$A$6:$BZ$160,piš!J$2,0)</f>
        <v>2005</v>
      </c>
      <c r="E69" s="52">
        <f>VLOOKUP($A69,piš!$A$6:$BZ$160,piš!L$2,0)</f>
        <v>0</v>
      </c>
      <c r="F69" s="40" t="str">
        <f>IF(VLOOKUP($A69,piš!$A$6:$BZ$160,piš!O$2,0)="","",VLOOKUP($A69,piš!$A$6:$BZ$160,piš!O$2,0))</f>
        <v/>
      </c>
      <c r="G69" s="40" t="str">
        <f>IF(VLOOKUP($A69,piš!$A$6:$BZ$160,piš!P$2,0)="","",VLOOKUP($A69,piš!$A$6:$BZ$160,piš!P$2,0))</f>
        <v/>
      </c>
      <c r="H69" s="40" t="str">
        <f>IF(VLOOKUP($A69,piš!$A$6:$BZ$160,piš!Q$2,0)="","",VLOOKUP($A69,piš!$A$6:$BZ$160,piš!Q$2,0))</f>
        <v/>
      </c>
      <c r="I69" s="40" t="str">
        <f>IF(VLOOKUP($A69,piš!$A$6:$BZ$160,piš!R$2,0)="","",VLOOKUP($A69,piš!$A$6:$BZ$160,piš!R$2,0))</f>
        <v/>
      </c>
      <c r="J69" s="40" t="str">
        <f>IF(VLOOKUP($A69,piš!$A$6:$BZ$160,piš!S$2,0)="","",VLOOKUP($A69,piš!$A$6:$BZ$160,piš!S$2,0))</f>
        <v/>
      </c>
      <c r="K69" s="40" t="str">
        <f>IF(VLOOKUP($A69,piš!$A$6:$BZ$160,piš!T$2,0)="","",VLOOKUP($A69,piš!$A$6:$BZ$160,piš!T$2,0))</f>
        <v/>
      </c>
      <c r="L69" s="40" t="str">
        <f>IF(VLOOKUP($A69,piš!$A$6:$BZ$160,piš!U$2,0)="","",VLOOKUP($A69,piš!$A$6:$BZ$160,piš!U$2,0))</f>
        <v/>
      </c>
      <c r="M69" s="40" t="str">
        <f>IF(VLOOKUP($A69,piš!$A$6:$BZ$160,piš!V$2,0)="","",VLOOKUP($A69,piš!$A$6:$BZ$160,piš!V$2,0))</f>
        <v/>
      </c>
      <c r="N69" s="40" t="str">
        <f>IF(VLOOKUP($A69,piš!$A$6:$BZ$160,piš!W$2,0)="","",VLOOKUP($A69,piš!$A$6:$BZ$160,piš!W$2,0))</f>
        <v/>
      </c>
      <c r="O69" s="34" t="str">
        <f>IF(VLOOKUP($A69,piš!$A$6:$BZ$160,piš!X$2,0)="","",VLOOKUP($A69,piš!$A$6:$BZ$160,piš!X$2,0))</f>
        <v/>
      </c>
      <c r="P69" s="34" t="str">
        <f>IF(VLOOKUP($A69,piš!$A$6:$BZ$160,piš!Y$2,0)="","",VLOOKUP($A69,piš!$A$6:$BZ$160,piš!Y$2,0))</f>
        <v/>
      </c>
      <c r="Q69" s="34" t="str">
        <f>IF(VLOOKUP($A69,piš!$A$6:$BZ$160,piš!Z$2,0)="","",VLOOKUP($A69,piš!$A$6:$BZ$160,piš!Z$2,0))</f>
        <v/>
      </c>
      <c r="R69" s="34" t="str">
        <f>IF(VLOOKUP($A69,piš!$A$6:$BZ$160,piš!AA$2,0)="","",VLOOKUP($A69,piš!$A$6:$BZ$160,piš!AA$2,0))</f>
        <v/>
      </c>
      <c r="S69" s="34" t="str">
        <f>IF(VLOOKUP($A69,piš!$A$6:$BZ$160,piš!AB$2,0)="","",VLOOKUP($A69,piš!$A$6:$BZ$160,piš!AB$2,0))</f>
        <v/>
      </c>
      <c r="T69" s="34" t="str">
        <f>IF(VLOOKUP($A69,piš!$A$6:$BZ$160,piš!AC$2,0)="","",VLOOKUP($A69,piš!$A$6:$BZ$160,piš!AC$2,0))</f>
        <v/>
      </c>
      <c r="U69" s="34" t="str">
        <f>IF(VLOOKUP($A69,piš!$A$6:$BZ$160,piš!AD$2,0)="","",VLOOKUP($A69,piš!$A$6:$BZ$160,piš!AD$2,0))</f>
        <v/>
      </c>
      <c r="V69" s="34" t="str">
        <f>IF(VLOOKUP($A69,piš!$A$6:$BZ$160,piš!AE$2,0)="","",VLOOKUP($A69,piš!$A$6:$BZ$160,piš!AE$2,0))</f>
        <v/>
      </c>
      <c r="W69" s="34" t="str">
        <f>IF(VLOOKUP($A69,piš!$A$6:$BZ$160,piš!AF$2,0)="","",VLOOKUP($A69,piš!$A$6:$BZ$160,piš!AF$2,0))</f>
        <v/>
      </c>
      <c r="X69" s="34" t="str">
        <f>IF(VLOOKUP($A69,piš!$A$6:$BZ$160,piš!AG$2,0)="","",VLOOKUP($A69,piš!$A$6:$BZ$160,piš!AG$2,0))</f>
        <v/>
      </c>
      <c r="Y69" s="34" t="str">
        <f>IF(VLOOKUP($A69,piš!$A$6:$BZ$160,piš!AH$2,0)="","",VLOOKUP($A69,piš!$A$6:$BZ$160,piš!AH$2,0))</f>
        <v/>
      </c>
      <c r="Z69" s="34" t="str">
        <f>IF(VLOOKUP($A69,piš!$A$6:$BZ$160,piš!AI$2,0)="","",VLOOKUP($A69,piš!$A$6:$BZ$160,piš!AI$2,0))</f>
        <v/>
      </c>
      <c r="AA69" s="34" t="str">
        <f>IF(VLOOKUP($A69,piš!$A$6:$BZ$160,piš!AJ$2,0)="","",VLOOKUP($A69,piš!$A$6:$BZ$160,piš!AJ$2,0))</f>
        <v/>
      </c>
      <c r="AB69" s="34" t="str">
        <f>IF(VLOOKUP($A69,piš!$A$6:$BZ$160,piš!AK$2,0)="","",VLOOKUP($A69,piš!$A$6:$BZ$160,piš!AK$2,0))</f>
        <v/>
      </c>
      <c r="AC69" s="34" t="str">
        <f>IF(VLOOKUP($A69,piš!$A$6:$BZ$160,piš!AL$2,0)="","",VLOOKUP($A69,piš!$A$6:$BZ$160,piš!AL$2,0))</f>
        <v/>
      </c>
      <c r="AD69" s="34" t="str">
        <f>IF(VLOOKUP($A69,piš!$A$6:$BZ$160,piš!AM$2,0)="","",VLOOKUP($A69,piš!$A$6:$BZ$160,piš!AM$2,0))</f>
        <v/>
      </c>
      <c r="AE69" s="34" t="str">
        <f>IF(VLOOKUP($A69,piš!$A$6:$BZ$160,piš!AN$2,0)="","",VLOOKUP($A69,piš!$A$6:$BZ$160,piš!AN$2,0))</f>
        <v/>
      </c>
      <c r="AF69" s="34" t="str">
        <f>IF(VLOOKUP($A69,piš!$A$6:$BZ$160,piš!AO$2,0)="","",VLOOKUP($A69,piš!$A$6:$BZ$160,piš!AO$2,0))</f>
        <v/>
      </c>
      <c r="AG69" s="34" t="str">
        <f>IF(VLOOKUP($A69,piš!$A$6:$BZ$160,piš!AP$2,0)="","",VLOOKUP($A69,piš!$A$6:$BZ$160,piš!AP$2,0))</f>
        <v/>
      </c>
      <c r="AH69" s="34" t="str">
        <f>IF(VLOOKUP($A69,piš!$A$6:$BZ$160,piš!AQ$2,0)="","",VLOOKUP($A69,piš!$A$6:$BZ$160,piš!AQ$2,0))</f>
        <v/>
      </c>
      <c r="AI69" s="34" t="str">
        <f>IF(VLOOKUP($A69,piš!$A$6:$BZ$160,piš!AR$2,0)="","",VLOOKUP($A69,piš!$A$6:$BZ$160,piš!AR$2,0))</f>
        <v/>
      </c>
    </row>
    <row r="70" spans="1:35" ht="12.75" customHeight="1" thickBot="1" x14ac:dyDescent="0.25">
      <c r="A70" s="55"/>
      <c r="B70" s="57"/>
      <c r="C70" s="29" t="str">
        <f>VLOOKUP($A69,piš!$A$6:$BZ$160,piš!I$2,0)</f>
        <v>LSK Lomnice n. Pop.</v>
      </c>
      <c r="D70" s="16"/>
      <c r="E70" s="53" t="e">
        <f>VLOOKUP($A70,piš!$A$6:$BZ$160,10,0)</f>
        <v>#N/A</v>
      </c>
      <c r="F70" s="30" t="str">
        <f>IF(VLOOKUP($A69,piš!$A$6:$BZ$160,piš!AS$2,0)="","",VLOOKUP($A69,piš!$A$6:$BZ$160,piš!AS$2,0))</f>
        <v/>
      </c>
      <c r="G70" s="30" t="str">
        <f>IF(VLOOKUP($A69,piš!$A$6:$BZ$160,piš!AT$2,0)="","",VLOOKUP($A69,piš!$A$6:$BZ$160,piš!AT$2,0))</f>
        <v/>
      </c>
      <c r="H70" s="30" t="str">
        <f>IF(VLOOKUP($A69,piš!$A$6:$BZ$160,piš!AU$2,0)="","",VLOOKUP($A69,piš!$A$6:$BZ$160,piš!AU$2,0))</f>
        <v/>
      </c>
      <c r="I70" s="30" t="str">
        <f>IF(VLOOKUP($A69,piš!$A$6:$BZ$160,piš!AV$2,0)="","",VLOOKUP($A69,piš!$A$6:$BZ$160,piš!AV$2,0))</f>
        <v/>
      </c>
      <c r="J70" s="30" t="str">
        <f>IF(VLOOKUP($A69,piš!$A$6:$BZ$160,piš!AW$2,0)="","",VLOOKUP($A69,piš!$A$6:$BZ$160,piš!AW$2,0))</f>
        <v/>
      </c>
      <c r="K70" s="30" t="str">
        <f>IF(VLOOKUP($A69,piš!$A$6:$BZ$160,piš!AX$2,0)="","",VLOOKUP($A69,piš!$A$6:$BZ$160,piš!AX$2,0))</f>
        <v/>
      </c>
      <c r="L70" s="30" t="str">
        <f>IF(VLOOKUP($A69,piš!$A$6:$BZ$160,piš!AY$2,0)="","",VLOOKUP($A69,piš!$A$6:$BZ$160,piš!AY$2,0))</f>
        <v/>
      </c>
      <c r="M70" s="30" t="str">
        <f>IF(VLOOKUP($A69,piš!$A$6:$BZ$160,piš!AZ$2,0)="","",VLOOKUP($A69,piš!$A$6:$BZ$160,piš!AZ$2,0))</f>
        <v/>
      </c>
      <c r="N70" s="30" t="str">
        <f>IF(VLOOKUP($A69,piš!$A$6:$BZ$160,piš!BA$2,0)="","",VLOOKUP($A69,piš!$A$6:$BZ$160,piš!BA$2,0))</f>
        <v/>
      </c>
      <c r="O70" s="30" t="str">
        <f>IF(VLOOKUP($A69,piš!$A$6:$BZ$160,piš!BB$2,0)="","",VLOOKUP($A69,piš!$A$6:$BZ$160,piš!BB$2,0))</f>
        <v/>
      </c>
      <c r="P70" s="30" t="str">
        <f>IF(VLOOKUP($A69,piš!$A$6:$BZ$160,piš!BC$2,0)="","",VLOOKUP($A69,piš!$A$6:$BZ$160,piš!BC$2,0))</f>
        <v/>
      </c>
      <c r="Q70" s="30" t="str">
        <f>IF(VLOOKUP($A69,piš!$A$6:$BZ$160,piš!BD$2,0)="","",VLOOKUP($A69,piš!$A$6:$BZ$160,piš!BD$2,0))</f>
        <v/>
      </c>
      <c r="R70" s="30" t="str">
        <f>IF(VLOOKUP($A69,piš!$A$6:$BZ$160,piš!BE$2,0)="","",VLOOKUP($A69,piš!$A$6:$BZ$160,piš!BE$2,0))</f>
        <v/>
      </c>
      <c r="S70" s="30" t="str">
        <f>IF(VLOOKUP($A69,piš!$A$6:$BZ$160,piš!BF$2,0)="","",VLOOKUP($A69,piš!$A$6:$BZ$160,piš!BF$2,0))</f>
        <v/>
      </c>
      <c r="T70" s="30" t="str">
        <f>IF(VLOOKUP($A69,piš!$A$6:$BZ$160,piš!BG$2,0)="","",VLOOKUP($A69,piš!$A$6:$BZ$160,piš!BG$2,0))</f>
        <v/>
      </c>
      <c r="U70" s="30" t="str">
        <f>IF(VLOOKUP($A69,piš!$A$6:$BZ$160,piš!BH$2,0)="","",VLOOKUP($A69,piš!$A$6:$BZ$160,piš!BH$2,0))</f>
        <v/>
      </c>
      <c r="V70" s="30" t="str">
        <f>IF(VLOOKUP($A69,piš!$A$6:$BZ$160,piš!BI$2,0)="","",VLOOKUP($A69,piš!$A$6:$BZ$160,piš!BI$2,0))</f>
        <v/>
      </c>
      <c r="W70" s="30" t="str">
        <f>IF(VLOOKUP($A69,piš!$A$6:$BZ$160,piš!BJ$2,0)="","",VLOOKUP($A69,piš!$A$6:$BZ$160,piš!BJ$2,0))</f>
        <v/>
      </c>
      <c r="X70" s="30" t="str">
        <f>IF(VLOOKUP($A69,piš!$A$6:$BZ$160,piš!BK$2,0)="","",VLOOKUP($A69,piš!$A$6:$BZ$160,piš!BK$2,0))</f>
        <v/>
      </c>
      <c r="Y70" s="30" t="str">
        <f>IF(VLOOKUP($A69,piš!$A$6:$BZ$160,piš!BL$2,0)="","",VLOOKUP($A69,piš!$A$6:$BZ$160,piš!BL$2,0))</f>
        <v/>
      </c>
      <c r="Z70" s="30" t="str">
        <f>IF(VLOOKUP($A69,piš!$A$6:$BZ$160,piš!BM$2,0)="","",VLOOKUP($A69,piš!$A$6:$BZ$160,piš!BM$2,0))</f>
        <v/>
      </c>
      <c r="AA70" s="30" t="str">
        <f>IF(VLOOKUP($A69,piš!$A$6:$BZ$160,piš!BN$2,0)="","",VLOOKUP($A69,piš!$A$6:$BZ$160,piš!BN$2,0))</f>
        <v/>
      </c>
      <c r="AB70" s="30" t="str">
        <f>IF(VLOOKUP($A69,piš!$A$6:$BZ$160,piš!BO$2,0)="","",VLOOKUP($A69,piš!$A$6:$BZ$160,piš!BO$2,0))</f>
        <v/>
      </c>
      <c r="AC70" s="30" t="str">
        <f>IF(VLOOKUP($A69,piš!$A$6:$BZ$160,piš!BP$2,0)="","",VLOOKUP($A69,piš!$A$6:$BZ$160,piš!BP$2,0))</f>
        <v/>
      </c>
      <c r="AD70" s="30" t="str">
        <f>IF(VLOOKUP($A69,piš!$A$6:$BZ$160,piš!BQ$2,0)="","",VLOOKUP($A69,piš!$A$6:$BZ$160,piš!BQ$2,0))</f>
        <v/>
      </c>
      <c r="AE70" s="30" t="str">
        <f>IF(VLOOKUP($A69,piš!$A$6:$BZ$160,piš!BR$2,0)="","",VLOOKUP($A69,piš!$A$6:$BZ$160,piš!BR$2,0))</f>
        <v/>
      </c>
      <c r="AF70" s="30" t="str">
        <f>IF(VLOOKUP($A69,piš!$A$6:$BZ$160,piš!BS$2,0)="","",VLOOKUP($A69,piš!$A$6:$BZ$160,piš!BS$2,0))</f>
        <v/>
      </c>
      <c r="AG70" s="30" t="str">
        <f>IF(VLOOKUP($A69,piš!$A$6:$BZ$160,piš!BT$2,0)="","",VLOOKUP($A69,piš!$A$6:$BZ$160,piš!BT$2,0))</f>
        <v/>
      </c>
      <c r="AH70" s="30" t="str">
        <f>IF(VLOOKUP($A69,piš!$A$6:$BZ$160,piš!BU$2,0)="","",VLOOKUP($A69,piš!$A$6:$BZ$160,piš!BU$2,0))</f>
        <v/>
      </c>
      <c r="AI70" s="30" t="str">
        <f>IF(VLOOKUP($A69,piš!$A$6:$BZ$160,piš!BV$2,0)="","",VLOOKUP($A69,piš!$A$6:$BZ$160,piš!BV$2,0))</f>
        <v/>
      </c>
    </row>
    <row r="71" spans="1:35" ht="12.75" customHeight="1" x14ac:dyDescent="0.2">
      <c r="A71" s="54">
        <f t="shared" si="0"/>
        <v>28</v>
      </c>
      <c r="B71" s="56">
        <f>VLOOKUP($A71,piš!$A$6:$BZ$160,piš!K$2,0)</f>
        <v>23</v>
      </c>
      <c r="C71" s="27" t="str">
        <f>VLOOKUP($A71,piš!$A$6:$BZ$160,piš!H$2,0)</f>
        <v>Šusta Jakub</v>
      </c>
      <c r="D71" s="28">
        <f>VLOOKUP($A71,piš!$A$6:$BZ$160,piš!J$2,0)</f>
        <v>2007</v>
      </c>
      <c r="E71" s="52">
        <f>VLOOKUP($A71,piš!$A$6:$BZ$160,piš!L$2,0)</f>
        <v>0</v>
      </c>
      <c r="F71" s="40" t="str">
        <f>IF(VLOOKUP($A71,piš!$A$6:$BZ$160,piš!O$2,0)="","",VLOOKUP($A71,piš!$A$6:$BZ$160,piš!O$2,0))</f>
        <v/>
      </c>
      <c r="G71" s="40" t="str">
        <f>IF(VLOOKUP($A71,piš!$A$6:$BZ$160,piš!P$2,0)="","",VLOOKUP($A71,piš!$A$6:$BZ$160,piš!P$2,0))</f>
        <v/>
      </c>
      <c r="H71" s="40" t="str">
        <f>IF(VLOOKUP($A71,piš!$A$6:$BZ$160,piš!Q$2,0)="","",VLOOKUP($A71,piš!$A$6:$BZ$160,piš!Q$2,0))</f>
        <v/>
      </c>
      <c r="I71" s="40" t="str">
        <f>IF(VLOOKUP($A71,piš!$A$6:$BZ$160,piš!R$2,0)="","",VLOOKUP($A71,piš!$A$6:$BZ$160,piš!R$2,0))</f>
        <v/>
      </c>
      <c r="J71" s="40" t="str">
        <f>IF(VLOOKUP($A71,piš!$A$6:$BZ$160,piš!S$2,0)="","",VLOOKUP($A71,piš!$A$6:$BZ$160,piš!S$2,0))</f>
        <v/>
      </c>
      <c r="K71" s="40" t="str">
        <f>IF(VLOOKUP($A71,piš!$A$6:$BZ$160,piš!T$2,0)="","",VLOOKUP($A71,piš!$A$6:$BZ$160,piš!T$2,0))</f>
        <v/>
      </c>
      <c r="L71" s="40" t="str">
        <f>IF(VLOOKUP($A71,piš!$A$6:$BZ$160,piš!U$2,0)="","",VLOOKUP($A71,piš!$A$6:$BZ$160,piš!U$2,0))</f>
        <v/>
      </c>
      <c r="M71" s="40" t="str">
        <f>IF(VLOOKUP($A71,piš!$A$6:$BZ$160,piš!V$2,0)="","",VLOOKUP($A71,piš!$A$6:$BZ$160,piš!V$2,0))</f>
        <v/>
      </c>
      <c r="N71" s="40" t="str">
        <f>IF(VLOOKUP($A71,piš!$A$6:$BZ$160,piš!W$2,0)="","",VLOOKUP($A71,piš!$A$6:$BZ$160,piš!W$2,0))</f>
        <v/>
      </c>
      <c r="O71" s="40" t="str">
        <f>IF(VLOOKUP($A71,piš!$A$6:$BZ$160,piš!X$2,0)="","",VLOOKUP($A71,piš!$A$6:$BZ$160,piš!X$2,0))</f>
        <v/>
      </c>
      <c r="P71" s="34" t="str">
        <f>IF(VLOOKUP($A71,piš!$A$6:$BZ$160,piš!Y$2,0)="","",VLOOKUP($A71,piš!$A$6:$BZ$160,piš!Y$2,0))</f>
        <v/>
      </c>
      <c r="Q71" s="34" t="str">
        <f>IF(VLOOKUP($A71,piš!$A$6:$BZ$160,piš!Z$2,0)="","",VLOOKUP($A71,piš!$A$6:$BZ$160,piš!Z$2,0))</f>
        <v/>
      </c>
      <c r="R71" s="34" t="str">
        <f>IF(VLOOKUP($A71,piš!$A$6:$BZ$160,piš!AA$2,0)="","",VLOOKUP($A71,piš!$A$6:$BZ$160,piš!AA$2,0))</f>
        <v/>
      </c>
      <c r="S71" s="34" t="str">
        <f>IF(VLOOKUP($A71,piš!$A$6:$BZ$160,piš!AB$2,0)="","",VLOOKUP($A71,piš!$A$6:$BZ$160,piš!AB$2,0))</f>
        <v/>
      </c>
      <c r="T71" s="34" t="str">
        <f>IF(VLOOKUP($A71,piš!$A$6:$BZ$160,piš!AC$2,0)="","",VLOOKUP($A71,piš!$A$6:$BZ$160,piš!AC$2,0))</f>
        <v/>
      </c>
      <c r="U71" s="34" t="str">
        <f>IF(VLOOKUP($A71,piš!$A$6:$BZ$160,piš!AD$2,0)="","",VLOOKUP($A71,piš!$A$6:$BZ$160,piš!AD$2,0))</f>
        <v/>
      </c>
      <c r="V71" s="34" t="str">
        <f>IF(VLOOKUP($A71,piš!$A$6:$BZ$160,piš!AE$2,0)="","",VLOOKUP($A71,piš!$A$6:$BZ$160,piš!AE$2,0))</f>
        <v/>
      </c>
      <c r="W71" s="34" t="str">
        <f>IF(VLOOKUP($A71,piš!$A$6:$BZ$160,piš!AF$2,0)="","",VLOOKUP($A71,piš!$A$6:$BZ$160,piš!AF$2,0))</f>
        <v/>
      </c>
      <c r="X71" s="34" t="str">
        <f>IF(VLOOKUP($A71,piš!$A$6:$BZ$160,piš!AG$2,0)="","",VLOOKUP($A71,piš!$A$6:$BZ$160,piš!AG$2,0))</f>
        <v/>
      </c>
      <c r="Y71" s="34" t="str">
        <f>IF(VLOOKUP($A71,piš!$A$6:$BZ$160,piš!AH$2,0)="","",VLOOKUP($A71,piš!$A$6:$BZ$160,piš!AH$2,0))</f>
        <v/>
      </c>
      <c r="Z71" s="34" t="str">
        <f>IF(VLOOKUP($A71,piš!$A$6:$BZ$160,piš!AI$2,0)="","",VLOOKUP($A71,piš!$A$6:$BZ$160,piš!AI$2,0))</f>
        <v/>
      </c>
      <c r="AA71" s="34" t="str">
        <f>IF(VLOOKUP($A71,piš!$A$6:$BZ$160,piš!AJ$2,0)="","",VLOOKUP($A71,piš!$A$6:$BZ$160,piš!AJ$2,0))</f>
        <v/>
      </c>
      <c r="AB71" s="34" t="str">
        <f>IF(VLOOKUP($A71,piš!$A$6:$BZ$160,piš!AK$2,0)="","",VLOOKUP($A71,piš!$A$6:$BZ$160,piš!AK$2,0))</f>
        <v/>
      </c>
      <c r="AC71" s="34" t="str">
        <f>IF(VLOOKUP($A71,piš!$A$6:$BZ$160,piš!AL$2,0)="","",VLOOKUP($A71,piš!$A$6:$BZ$160,piš!AL$2,0))</f>
        <v/>
      </c>
      <c r="AD71" s="34" t="str">
        <f>IF(VLOOKUP($A71,piš!$A$6:$BZ$160,piš!AM$2,0)="","",VLOOKUP($A71,piš!$A$6:$BZ$160,piš!AM$2,0))</f>
        <v/>
      </c>
      <c r="AE71" s="34" t="str">
        <f>IF(VLOOKUP($A71,piš!$A$6:$BZ$160,piš!AN$2,0)="","",VLOOKUP($A71,piš!$A$6:$BZ$160,piš!AN$2,0))</f>
        <v/>
      </c>
      <c r="AF71" s="34" t="str">
        <f>IF(VLOOKUP($A71,piš!$A$6:$BZ$160,piš!AO$2,0)="","",VLOOKUP($A71,piš!$A$6:$BZ$160,piš!AO$2,0))</f>
        <v/>
      </c>
      <c r="AG71" s="34" t="str">
        <f>IF(VLOOKUP($A71,piš!$A$6:$BZ$160,piš!AP$2,0)="","",VLOOKUP($A71,piš!$A$6:$BZ$160,piš!AP$2,0))</f>
        <v/>
      </c>
      <c r="AH71" s="34" t="str">
        <f>IF(VLOOKUP($A71,piš!$A$6:$BZ$160,piš!AQ$2,0)="","",VLOOKUP($A71,piš!$A$6:$BZ$160,piš!AQ$2,0))</f>
        <v/>
      </c>
      <c r="AI71" s="34" t="str">
        <f>IF(VLOOKUP($A71,piš!$A$6:$BZ$160,piš!AR$2,0)="","",VLOOKUP($A71,piš!$A$6:$BZ$160,piš!AR$2,0))</f>
        <v/>
      </c>
    </row>
    <row r="72" spans="1:35" ht="12.75" customHeight="1" thickBot="1" x14ac:dyDescent="0.25">
      <c r="A72" s="55"/>
      <c r="B72" s="57"/>
      <c r="C72" s="29" t="str">
        <f>VLOOKUP($A71,piš!$A$6:$BZ$160,piš!I$2,0)</f>
        <v>SK JEŠTĚD Liberec</v>
      </c>
      <c r="D72" s="16"/>
      <c r="E72" s="53" t="e">
        <f>VLOOKUP($A72,piš!$A$6:$BZ$160,10,0)</f>
        <v>#N/A</v>
      </c>
      <c r="F72" s="30" t="str">
        <f>IF(VLOOKUP($A71,piš!$A$6:$BZ$160,piš!AS$2,0)="","",VLOOKUP($A71,piš!$A$6:$BZ$160,piš!AS$2,0))</f>
        <v/>
      </c>
      <c r="G72" s="30" t="str">
        <f>IF(VLOOKUP($A71,piš!$A$6:$BZ$160,piš!AT$2,0)="","",VLOOKUP($A71,piš!$A$6:$BZ$160,piš!AT$2,0))</f>
        <v/>
      </c>
      <c r="H72" s="30" t="str">
        <f>IF(VLOOKUP($A71,piš!$A$6:$BZ$160,piš!AU$2,0)="","",VLOOKUP($A71,piš!$A$6:$BZ$160,piš!AU$2,0))</f>
        <v/>
      </c>
      <c r="I72" s="30" t="str">
        <f>IF(VLOOKUP($A71,piš!$A$6:$BZ$160,piš!AV$2,0)="","",VLOOKUP($A71,piš!$A$6:$BZ$160,piš!AV$2,0))</f>
        <v/>
      </c>
      <c r="J72" s="30" t="str">
        <f>IF(VLOOKUP($A71,piš!$A$6:$BZ$160,piš!AW$2,0)="","",VLOOKUP($A71,piš!$A$6:$BZ$160,piš!AW$2,0))</f>
        <v/>
      </c>
      <c r="K72" s="30" t="str">
        <f>IF(VLOOKUP($A71,piš!$A$6:$BZ$160,piš!AX$2,0)="","",VLOOKUP($A71,piš!$A$6:$BZ$160,piš!AX$2,0))</f>
        <v/>
      </c>
      <c r="L72" s="30" t="str">
        <f>IF(VLOOKUP($A71,piš!$A$6:$BZ$160,piš!AY$2,0)="","",VLOOKUP($A71,piš!$A$6:$BZ$160,piš!AY$2,0))</f>
        <v/>
      </c>
      <c r="M72" s="30" t="str">
        <f>IF(VLOOKUP($A71,piš!$A$6:$BZ$160,piš!AZ$2,0)="","",VLOOKUP($A71,piš!$A$6:$BZ$160,piš!AZ$2,0))</f>
        <v/>
      </c>
      <c r="N72" s="30" t="str">
        <f>IF(VLOOKUP($A71,piš!$A$6:$BZ$160,piš!BA$2,0)="","",VLOOKUP($A71,piš!$A$6:$BZ$160,piš!BA$2,0))</f>
        <v/>
      </c>
      <c r="O72" s="30" t="str">
        <f>IF(VLOOKUP($A71,piš!$A$6:$BZ$160,piš!BB$2,0)="","",VLOOKUP($A71,piš!$A$6:$BZ$160,piš!BB$2,0))</f>
        <v/>
      </c>
      <c r="P72" s="30" t="str">
        <f>IF(VLOOKUP($A71,piš!$A$6:$BZ$160,piš!BC$2,0)="","",VLOOKUP($A71,piš!$A$6:$BZ$160,piš!BC$2,0))</f>
        <v/>
      </c>
      <c r="Q72" s="30" t="str">
        <f>IF(VLOOKUP($A71,piš!$A$6:$BZ$160,piš!BD$2,0)="","",VLOOKUP($A71,piš!$A$6:$BZ$160,piš!BD$2,0))</f>
        <v/>
      </c>
      <c r="R72" s="30" t="str">
        <f>IF(VLOOKUP($A71,piš!$A$6:$BZ$160,piš!BE$2,0)="","",VLOOKUP($A71,piš!$A$6:$BZ$160,piš!BE$2,0))</f>
        <v/>
      </c>
      <c r="S72" s="30" t="str">
        <f>IF(VLOOKUP($A71,piš!$A$6:$BZ$160,piš!BF$2,0)="","",VLOOKUP($A71,piš!$A$6:$BZ$160,piš!BF$2,0))</f>
        <v/>
      </c>
      <c r="T72" s="30" t="str">
        <f>IF(VLOOKUP($A71,piš!$A$6:$BZ$160,piš!BG$2,0)="","",VLOOKUP($A71,piš!$A$6:$BZ$160,piš!BG$2,0))</f>
        <v/>
      </c>
      <c r="U72" s="30" t="str">
        <f>IF(VLOOKUP($A71,piš!$A$6:$BZ$160,piš!BH$2,0)="","",VLOOKUP($A71,piš!$A$6:$BZ$160,piš!BH$2,0))</f>
        <v/>
      </c>
      <c r="V72" s="30" t="str">
        <f>IF(VLOOKUP($A71,piš!$A$6:$BZ$160,piš!BI$2,0)="","",VLOOKUP($A71,piš!$A$6:$BZ$160,piš!BI$2,0))</f>
        <v/>
      </c>
      <c r="W72" s="30" t="str">
        <f>IF(VLOOKUP($A71,piš!$A$6:$BZ$160,piš!BJ$2,0)="","",VLOOKUP($A71,piš!$A$6:$BZ$160,piš!BJ$2,0))</f>
        <v/>
      </c>
      <c r="X72" s="30" t="str">
        <f>IF(VLOOKUP($A71,piš!$A$6:$BZ$160,piš!BK$2,0)="","",VLOOKUP($A71,piš!$A$6:$BZ$160,piš!BK$2,0))</f>
        <v/>
      </c>
      <c r="Y72" s="30" t="str">
        <f>IF(VLOOKUP($A71,piš!$A$6:$BZ$160,piš!BL$2,0)="","",VLOOKUP($A71,piš!$A$6:$BZ$160,piš!BL$2,0))</f>
        <v/>
      </c>
      <c r="Z72" s="30" t="str">
        <f>IF(VLOOKUP($A71,piš!$A$6:$BZ$160,piš!BM$2,0)="","",VLOOKUP($A71,piš!$A$6:$BZ$160,piš!BM$2,0))</f>
        <v/>
      </c>
      <c r="AA72" s="30" t="str">
        <f>IF(VLOOKUP($A71,piš!$A$6:$BZ$160,piš!BN$2,0)="","",VLOOKUP($A71,piš!$A$6:$BZ$160,piš!BN$2,0))</f>
        <v/>
      </c>
      <c r="AB72" s="30" t="str">
        <f>IF(VLOOKUP($A71,piš!$A$6:$BZ$160,piš!BO$2,0)="","",VLOOKUP($A71,piš!$A$6:$BZ$160,piš!BO$2,0))</f>
        <v/>
      </c>
      <c r="AC72" s="30" t="str">
        <f>IF(VLOOKUP($A71,piš!$A$6:$BZ$160,piš!BP$2,0)="","",VLOOKUP($A71,piš!$A$6:$BZ$160,piš!BP$2,0))</f>
        <v/>
      </c>
      <c r="AD72" s="30" t="str">
        <f>IF(VLOOKUP($A71,piš!$A$6:$BZ$160,piš!BQ$2,0)="","",VLOOKUP($A71,piš!$A$6:$BZ$160,piš!BQ$2,0))</f>
        <v/>
      </c>
      <c r="AE72" s="30" t="str">
        <f>IF(VLOOKUP($A71,piš!$A$6:$BZ$160,piš!BR$2,0)="","",VLOOKUP($A71,piš!$A$6:$BZ$160,piš!BR$2,0))</f>
        <v/>
      </c>
      <c r="AF72" s="30" t="str">
        <f>IF(VLOOKUP($A71,piš!$A$6:$BZ$160,piš!BS$2,0)="","",VLOOKUP($A71,piš!$A$6:$BZ$160,piš!BS$2,0))</f>
        <v/>
      </c>
      <c r="AG72" s="30" t="str">
        <f>IF(VLOOKUP($A71,piš!$A$6:$BZ$160,piš!BT$2,0)="","",VLOOKUP($A71,piš!$A$6:$BZ$160,piš!BT$2,0))</f>
        <v/>
      </c>
      <c r="AH72" s="30" t="str">
        <f>IF(VLOOKUP($A71,piš!$A$6:$BZ$160,piš!BU$2,0)="","",VLOOKUP($A71,piš!$A$6:$BZ$160,piš!BU$2,0))</f>
        <v/>
      </c>
      <c r="AI72" s="30" t="str">
        <f>IF(VLOOKUP($A71,piš!$A$6:$BZ$160,piš!BV$2,0)="","",VLOOKUP($A71,piš!$A$6:$BZ$160,piš!BV$2,0))</f>
        <v/>
      </c>
    </row>
    <row r="73" spans="1:35" ht="12.75" customHeight="1" x14ac:dyDescent="0.2">
      <c r="A73" s="54">
        <f t="shared" si="0"/>
        <v>29</v>
      </c>
      <c r="B73" s="56">
        <f>VLOOKUP($A73,piš!$A$6:$BZ$160,piš!K$2,0)</f>
        <v>23</v>
      </c>
      <c r="C73" s="27" t="str">
        <f>VLOOKUP($A73,piš!$A$6:$BZ$160,piš!H$2,0)</f>
        <v>Vaigl Ondřej</v>
      </c>
      <c r="D73" s="28">
        <f>VLOOKUP($A73,piš!$A$6:$BZ$160,piš!J$2,0)</f>
        <v>2005</v>
      </c>
      <c r="E73" s="52">
        <f>VLOOKUP($A73,piš!$A$6:$BZ$160,piš!L$2,0)</f>
        <v>0</v>
      </c>
      <c r="F73" s="40" t="str">
        <f>IF(VLOOKUP($A73,piš!$A$6:$BZ$160,piš!O$2,0)="","",VLOOKUP($A73,piš!$A$6:$BZ$160,piš!O$2,0))</f>
        <v/>
      </c>
      <c r="G73" s="40" t="str">
        <f>IF(VLOOKUP($A73,piš!$A$6:$BZ$160,piš!P$2,0)="","",VLOOKUP($A73,piš!$A$6:$BZ$160,piš!P$2,0))</f>
        <v/>
      </c>
      <c r="H73" s="40" t="str">
        <f>IF(VLOOKUP($A73,piš!$A$6:$BZ$160,piš!Q$2,0)="","",VLOOKUP($A73,piš!$A$6:$BZ$160,piš!Q$2,0))</f>
        <v/>
      </c>
      <c r="I73" s="40" t="str">
        <f>IF(VLOOKUP($A73,piš!$A$6:$BZ$160,piš!R$2,0)="","",VLOOKUP($A73,piš!$A$6:$BZ$160,piš!R$2,0))</f>
        <v/>
      </c>
      <c r="J73" s="40" t="str">
        <f>IF(VLOOKUP($A73,piš!$A$6:$BZ$160,piš!S$2,0)="","",VLOOKUP($A73,piš!$A$6:$BZ$160,piš!S$2,0))</f>
        <v/>
      </c>
      <c r="K73" s="40" t="str">
        <f>IF(VLOOKUP($A73,piš!$A$6:$BZ$160,piš!T$2,0)="","",VLOOKUP($A73,piš!$A$6:$BZ$160,piš!T$2,0))</f>
        <v/>
      </c>
      <c r="L73" s="34" t="str">
        <f>IF(VLOOKUP($A73,piš!$A$6:$BZ$160,piš!U$2,0)="","",VLOOKUP($A73,piš!$A$6:$BZ$160,piš!U$2,0))</f>
        <v/>
      </c>
      <c r="M73" s="34" t="str">
        <f>IF(VLOOKUP($A73,piš!$A$6:$BZ$160,piš!V$2,0)="","",VLOOKUP($A73,piš!$A$6:$BZ$160,piš!V$2,0))</f>
        <v/>
      </c>
      <c r="N73" s="34" t="str">
        <f>IF(VLOOKUP($A73,piš!$A$6:$BZ$160,piš!W$2,0)="","",VLOOKUP($A73,piš!$A$6:$BZ$160,piš!W$2,0))</f>
        <v/>
      </c>
      <c r="O73" s="34" t="str">
        <f>IF(VLOOKUP($A73,piš!$A$6:$BZ$160,piš!X$2,0)="","",VLOOKUP($A73,piš!$A$6:$BZ$160,piš!X$2,0))</f>
        <v/>
      </c>
      <c r="P73" s="34" t="str">
        <f>IF(VLOOKUP($A73,piš!$A$6:$BZ$160,piš!Y$2,0)="","",VLOOKUP($A73,piš!$A$6:$BZ$160,piš!Y$2,0))</f>
        <v/>
      </c>
      <c r="Q73" s="34" t="str">
        <f>IF(VLOOKUP($A73,piš!$A$6:$BZ$160,piš!Z$2,0)="","",VLOOKUP($A73,piš!$A$6:$BZ$160,piš!Z$2,0))</f>
        <v/>
      </c>
      <c r="R73" s="34" t="str">
        <f>IF(VLOOKUP($A73,piš!$A$6:$BZ$160,piš!AA$2,0)="","",VLOOKUP($A73,piš!$A$6:$BZ$160,piš!AA$2,0))</f>
        <v/>
      </c>
      <c r="S73" s="34" t="str">
        <f>IF(VLOOKUP($A73,piš!$A$6:$BZ$160,piš!AB$2,0)="","",VLOOKUP($A73,piš!$A$6:$BZ$160,piš!AB$2,0))</f>
        <v/>
      </c>
      <c r="T73" s="34" t="str">
        <f>IF(VLOOKUP($A73,piš!$A$6:$BZ$160,piš!AC$2,0)="","",VLOOKUP($A73,piš!$A$6:$BZ$160,piš!AC$2,0))</f>
        <v/>
      </c>
      <c r="U73" s="34" t="str">
        <f>IF(VLOOKUP($A73,piš!$A$6:$BZ$160,piš!AD$2,0)="","",VLOOKUP($A73,piš!$A$6:$BZ$160,piš!AD$2,0))</f>
        <v/>
      </c>
      <c r="V73" s="34" t="str">
        <f>IF(VLOOKUP($A73,piš!$A$6:$BZ$160,piš!AE$2,0)="","",VLOOKUP($A73,piš!$A$6:$BZ$160,piš!AE$2,0))</f>
        <v/>
      </c>
      <c r="W73" s="34" t="str">
        <f>IF(VLOOKUP($A73,piš!$A$6:$BZ$160,piš!AF$2,0)="","",VLOOKUP($A73,piš!$A$6:$BZ$160,piš!AF$2,0))</f>
        <v/>
      </c>
      <c r="X73" s="34" t="str">
        <f>IF(VLOOKUP($A73,piš!$A$6:$BZ$160,piš!AG$2,0)="","",VLOOKUP($A73,piš!$A$6:$BZ$160,piš!AG$2,0))</f>
        <v/>
      </c>
      <c r="Y73" s="34" t="str">
        <f>IF(VLOOKUP($A73,piš!$A$6:$BZ$160,piš!AH$2,0)="","",VLOOKUP($A73,piš!$A$6:$BZ$160,piš!AH$2,0))</f>
        <v/>
      </c>
      <c r="Z73" s="34" t="str">
        <f>IF(VLOOKUP($A73,piš!$A$6:$BZ$160,piš!AI$2,0)="","",VLOOKUP($A73,piš!$A$6:$BZ$160,piš!AI$2,0))</f>
        <v/>
      </c>
      <c r="AA73" s="34" t="str">
        <f>IF(VLOOKUP($A73,piš!$A$6:$BZ$160,piš!AJ$2,0)="","",VLOOKUP($A73,piš!$A$6:$BZ$160,piš!AJ$2,0))</f>
        <v/>
      </c>
      <c r="AB73" s="34" t="str">
        <f>IF(VLOOKUP($A73,piš!$A$6:$BZ$160,piš!AK$2,0)="","",VLOOKUP($A73,piš!$A$6:$BZ$160,piš!AK$2,0))</f>
        <v/>
      </c>
      <c r="AC73" s="34" t="str">
        <f>IF(VLOOKUP($A73,piš!$A$6:$BZ$160,piš!AL$2,0)="","",VLOOKUP($A73,piš!$A$6:$BZ$160,piš!AL$2,0))</f>
        <v/>
      </c>
      <c r="AD73" s="34" t="str">
        <f>IF(VLOOKUP($A73,piš!$A$6:$BZ$160,piš!AM$2,0)="","",VLOOKUP($A73,piš!$A$6:$BZ$160,piš!AM$2,0))</f>
        <v/>
      </c>
      <c r="AE73" s="34" t="str">
        <f>IF(VLOOKUP($A73,piš!$A$6:$BZ$160,piš!AN$2,0)="","",VLOOKUP($A73,piš!$A$6:$BZ$160,piš!AN$2,0))</f>
        <v/>
      </c>
      <c r="AF73" s="34" t="str">
        <f>IF(VLOOKUP($A73,piš!$A$6:$BZ$160,piš!AO$2,0)="","",VLOOKUP($A73,piš!$A$6:$BZ$160,piš!AO$2,0))</f>
        <v/>
      </c>
      <c r="AG73" s="34" t="str">
        <f>IF(VLOOKUP($A73,piš!$A$6:$BZ$160,piš!AP$2,0)="","",VLOOKUP($A73,piš!$A$6:$BZ$160,piš!AP$2,0))</f>
        <v/>
      </c>
      <c r="AH73" s="34" t="str">
        <f>IF(VLOOKUP($A73,piš!$A$6:$BZ$160,piš!AQ$2,0)="","",VLOOKUP($A73,piš!$A$6:$BZ$160,piš!AQ$2,0))</f>
        <v/>
      </c>
      <c r="AI73" s="34" t="str">
        <f>IF(VLOOKUP($A73,piš!$A$6:$BZ$160,piš!AR$2,0)="","",VLOOKUP($A73,piš!$A$6:$BZ$160,piš!AR$2,0))</f>
        <v/>
      </c>
    </row>
    <row r="74" spans="1:35" ht="12.75" customHeight="1" thickBot="1" x14ac:dyDescent="0.25">
      <c r="A74" s="55"/>
      <c r="B74" s="57"/>
      <c r="C74" s="29" t="str">
        <f>VLOOKUP($A73,piš!$A$6:$BZ$160,piš!I$2,0)</f>
        <v>TJ Rožnov p. Rad.</v>
      </c>
      <c r="D74" s="16"/>
      <c r="E74" s="53" t="e">
        <f>VLOOKUP($A74,piš!$A$6:$BZ$160,10,0)</f>
        <v>#N/A</v>
      </c>
      <c r="F74" s="30" t="str">
        <f>IF(VLOOKUP($A73,piš!$A$6:$BZ$160,piš!AS$2,0)="","",VLOOKUP($A73,piš!$A$6:$BZ$160,piš!AS$2,0))</f>
        <v/>
      </c>
      <c r="G74" s="30" t="str">
        <f>IF(VLOOKUP($A73,piš!$A$6:$BZ$160,piš!AT$2,0)="","",VLOOKUP($A73,piš!$A$6:$BZ$160,piš!AT$2,0))</f>
        <v/>
      </c>
      <c r="H74" s="30" t="str">
        <f>IF(VLOOKUP($A73,piš!$A$6:$BZ$160,piš!AU$2,0)="","",VLOOKUP($A73,piš!$A$6:$BZ$160,piš!AU$2,0))</f>
        <v/>
      </c>
      <c r="I74" s="30" t="str">
        <f>IF(VLOOKUP($A73,piš!$A$6:$BZ$160,piš!AV$2,0)="","",VLOOKUP($A73,piš!$A$6:$BZ$160,piš!AV$2,0))</f>
        <v/>
      </c>
      <c r="J74" s="30" t="str">
        <f>IF(VLOOKUP($A73,piš!$A$6:$BZ$160,piš!AW$2,0)="","",VLOOKUP($A73,piš!$A$6:$BZ$160,piš!AW$2,0))</f>
        <v/>
      </c>
      <c r="K74" s="30" t="str">
        <f>IF(VLOOKUP($A73,piš!$A$6:$BZ$160,piš!AX$2,0)="","",VLOOKUP($A73,piš!$A$6:$BZ$160,piš!AX$2,0))</f>
        <v/>
      </c>
      <c r="L74" s="30" t="str">
        <f>IF(VLOOKUP($A73,piš!$A$6:$BZ$160,piš!AY$2,0)="","",VLOOKUP($A73,piš!$A$6:$BZ$160,piš!AY$2,0))</f>
        <v/>
      </c>
      <c r="M74" s="30" t="str">
        <f>IF(VLOOKUP($A73,piš!$A$6:$BZ$160,piš!AZ$2,0)="","",VLOOKUP($A73,piš!$A$6:$BZ$160,piš!AZ$2,0))</f>
        <v/>
      </c>
      <c r="N74" s="30" t="str">
        <f>IF(VLOOKUP($A73,piš!$A$6:$BZ$160,piš!BA$2,0)="","",VLOOKUP($A73,piš!$A$6:$BZ$160,piš!BA$2,0))</f>
        <v/>
      </c>
      <c r="O74" s="30" t="str">
        <f>IF(VLOOKUP($A73,piš!$A$6:$BZ$160,piš!BB$2,0)="","",VLOOKUP($A73,piš!$A$6:$BZ$160,piš!BB$2,0))</f>
        <v/>
      </c>
      <c r="P74" s="30" t="str">
        <f>IF(VLOOKUP($A73,piš!$A$6:$BZ$160,piš!BC$2,0)="","",VLOOKUP($A73,piš!$A$6:$BZ$160,piš!BC$2,0))</f>
        <v/>
      </c>
      <c r="Q74" s="30" t="str">
        <f>IF(VLOOKUP($A73,piš!$A$6:$BZ$160,piš!BD$2,0)="","",VLOOKUP($A73,piš!$A$6:$BZ$160,piš!BD$2,0))</f>
        <v/>
      </c>
      <c r="R74" s="30" t="str">
        <f>IF(VLOOKUP($A73,piš!$A$6:$BZ$160,piš!BE$2,0)="","",VLOOKUP($A73,piš!$A$6:$BZ$160,piš!BE$2,0))</f>
        <v/>
      </c>
      <c r="S74" s="30" t="str">
        <f>IF(VLOOKUP($A73,piš!$A$6:$BZ$160,piš!BF$2,0)="","",VLOOKUP($A73,piš!$A$6:$BZ$160,piš!BF$2,0))</f>
        <v/>
      </c>
      <c r="T74" s="30" t="str">
        <f>IF(VLOOKUP($A73,piš!$A$6:$BZ$160,piš!BG$2,0)="","",VLOOKUP($A73,piš!$A$6:$BZ$160,piš!BG$2,0))</f>
        <v/>
      </c>
      <c r="U74" s="30" t="str">
        <f>IF(VLOOKUP($A73,piš!$A$6:$BZ$160,piš!BH$2,0)="","",VLOOKUP($A73,piš!$A$6:$BZ$160,piš!BH$2,0))</f>
        <v/>
      </c>
      <c r="V74" s="30" t="str">
        <f>IF(VLOOKUP($A73,piš!$A$6:$BZ$160,piš!BI$2,0)="","",VLOOKUP($A73,piš!$A$6:$BZ$160,piš!BI$2,0))</f>
        <v/>
      </c>
      <c r="W74" s="30" t="str">
        <f>IF(VLOOKUP($A73,piš!$A$6:$BZ$160,piš!BJ$2,0)="","",VLOOKUP($A73,piš!$A$6:$BZ$160,piš!BJ$2,0))</f>
        <v/>
      </c>
      <c r="X74" s="30" t="str">
        <f>IF(VLOOKUP($A73,piš!$A$6:$BZ$160,piš!BK$2,0)="","",VLOOKUP($A73,piš!$A$6:$BZ$160,piš!BK$2,0))</f>
        <v/>
      </c>
      <c r="Y74" s="30" t="str">
        <f>IF(VLOOKUP($A73,piš!$A$6:$BZ$160,piš!BL$2,0)="","",VLOOKUP($A73,piš!$A$6:$BZ$160,piš!BL$2,0))</f>
        <v/>
      </c>
      <c r="Z74" s="30" t="str">
        <f>IF(VLOOKUP($A73,piš!$A$6:$BZ$160,piš!BM$2,0)="","",VLOOKUP($A73,piš!$A$6:$BZ$160,piš!BM$2,0))</f>
        <v/>
      </c>
      <c r="AA74" s="30" t="str">
        <f>IF(VLOOKUP($A73,piš!$A$6:$BZ$160,piš!BN$2,0)="","",VLOOKUP($A73,piš!$A$6:$BZ$160,piš!BN$2,0))</f>
        <v/>
      </c>
      <c r="AB74" s="30" t="str">
        <f>IF(VLOOKUP($A73,piš!$A$6:$BZ$160,piš!BO$2,0)="","",VLOOKUP($A73,piš!$A$6:$BZ$160,piš!BO$2,0))</f>
        <v/>
      </c>
      <c r="AC74" s="30" t="str">
        <f>IF(VLOOKUP($A73,piš!$A$6:$BZ$160,piš!BP$2,0)="","",VLOOKUP($A73,piš!$A$6:$BZ$160,piš!BP$2,0))</f>
        <v/>
      </c>
      <c r="AD74" s="30" t="str">
        <f>IF(VLOOKUP($A73,piš!$A$6:$BZ$160,piš!BQ$2,0)="","",VLOOKUP($A73,piš!$A$6:$BZ$160,piš!BQ$2,0))</f>
        <v/>
      </c>
      <c r="AE74" s="30" t="str">
        <f>IF(VLOOKUP($A73,piš!$A$6:$BZ$160,piš!BR$2,0)="","",VLOOKUP($A73,piš!$A$6:$BZ$160,piš!BR$2,0))</f>
        <v/>
      </c>
      <c r="AF74" s="30" t="str">
        <f>IF(VLOOKUP($A73,piš!$A$6:$BZ$160,piš!BS$2,0)="","",VLOOKUP($A73,piš!$A$6:$BZ$160,piš!BS$2,0))</f>
        <v/>
      </c>
      <c r="AG74" s="30" t="str">
        <f>IF(VLOOKUP($A73,piš!$A$6:$BZ$160,piš!BT$2,0)="","",VLOOKUP($A73,piš!$A$6:$BZ$160,piš!BT$2,0))</f>
        <v/>
      </c>
      <c r="AH74" s="30" t="str">
        <f>IF(VLOOKUP($A73,piš!$A$6:$BZ$160,piš!BU$2,0)="","",VLOOKUP($A73,piš!$A$6:$BZ$160,piš!BU$2,0))</f>
        <v/>
      </c>
      <c r="AI74" s="30" t="str">
        <f>IF(VLOOKUP($A73,piš!$A$6:$BZ$160,piš!BV$2,0)="","",VLOOKUP($A73,piš!$A$6:$BZ$160,piš!BV$2,0))</f>
        <v/>
      </c>
    </row>
    <row r="75" spans="1:35" ht="12.75" customHeight="1" x14ac:dyDescent="0.2">
      <c r="A75" s="54">
        <f t="shared" si="0"/>
        <v>30</v>
      </c>
      <c r="B75" s="56">
        <f>VLOOKUP($A75,piš!$A$6:$BZ$160,piš!K$2,0)</f>
        <v>23</v>
      </c>
      <c r="C75" s="27" t="str">
        <f>VLOOKUP($A75,piš!$A$6:$BZ$160,piš!H$2,0)</f>
        <v>Vambera Jan</v>
      </c>
      <c r="D75" s="28">
        <f>VLOOKUP($A75,piš!$A$6:$BZ$160,piš!J$2,0)</f>
        <v>2005</v>
      </c>
      <c r="E75" s="52">
        <f>VLOOKUP($A75,piš!$A$6:$BZ$160,piš!L$2,0)</f>
        <v>0</v>
      </c>
      <c r="F75" s="40" t="str">
        <f>IF(VLOOKUP($A75,piš!$A$6:$BZ$160,piš!O$2,0)="","",VLOOKUP($A75,piš!$A$6:$BZ$160,piš!O$2,0))</f>
        <v/>
      </c>
      <c r="G75" s="40" t="str">
        <f>IF(VLOOKUP($A75,piš!$A$6:$BZ$160,piš!P$2,0)="","",VLOOKUP($A75,piš!$A$6:$BZ$160,piš!P$2,0))</f>
        <v/>
      </c>
      <c r="H75" s="40" t="str">
        <f>IF(VLOOKUP($A75,piš!$A$6:$BZ$160,piš!Q$2,0)="","",VLOOKUP($A75,piš!$A$6:$BZ$160,piš!Q$2,0))</f>
        <v/>
      </c>
      <c r="I75" s="40" t="str">
        <f>IF(VLOOKUP($A75,piš!$A$6:$BZ$160,piš!R$2,0)="","",VLOOKUP($A75,piš!$A$6:$BZ$160,piš!R$2,0))</f>
        <v/>
      </c>
      <c r="J75" s="40" t="str">
        <f>IF(VLOOKUP($A75,piš!$A$6:$BZ$160,piš!S$2,0)="","",VLOOKUP($A75,piš!$A$6:$BZ$160,piš!S$2,0))</f>
        <v/>
      </c>
      <c r="K75" s="40" t="str">
        <f>IF(VLOOKUP($A75,piš!$A$6:$BZ$160,piš!T$2,0)="","",VLOOKUP($A75,piš!$A$6:$BZ$160,piš!T$2,0))</f>
        <v/>
      </c>
      <c r="L75" s="40" t="str">
        <f>IF(VLOOKUP($A75,piš!$A$6:$BZ$160,piš!U$2,0)="","",VLOOKUP($A75,piš!$A$6:$BZ$160,piš!U$2,0))</f>
        <v/>
      </c>
      <c r="M75" s="40" t="str">
        <f>IF(VLOOKUP($A75,piš!$A$6:$BZ$160,piš!V$2,0)="","",VLOOKUP($A75,piš!$A$6:$BZ$160,piš!V$2,0))</f>
        <v/>
      </c>
      <c r="N75" s="34" t="str">
        <f>IF(VLOOKUP($A75,piš!$A$6:$BZ$160,piš!W$2,0)="","",VLOOKUP($A75,piš!$A$6:$BZ$160,piš!W$2,0))</f>
        <v/>
      </c>
      <c r="O75" s="34" t="str">
        <f>IF(VLOOKUP($A75,piš!$A$6:$BZ$160,piš!X$2,0)="","",VLOOKUP($A75,piš!$A$6:$BZ$160,piš!X$2,0))</f>
        <v/>
      </c>
      <c r="P75" s="34" t="str">
        <f>IF(VLOOKUP($A75,piš!$A$6:$BZ$160,piš!Y$2,0)="","",VLOOKUP($A75,piš!$A$6:$BZ$160,piš!Y$2,0))</f>
        <v/>
      </c>
      <c r="Q75" s="34" t="str">
        <f>IF(VLOOKUP($A75,piš!$A$6:$BZ$160,piš!Z$2,0)="","",VLOOKUP($A75,piš!$A$6:$BZ$160,piš!Z$2,0))</f>
        <v/>
      </c>
      <c r="R75" s="34" t="str">
        <f>IF(VLOOKUP($A75,piš!$A$6:$BZ$160,piš!AA$2,0)="","",VLOOKUP($A75,piš!$A$6:$BZ$160,piš!AA$2,0))</f>
        <v/>
      </c>
      <c r="S75" s="34" t="str">
        <f>IF(VLOOKUP($A75,piš!$A$6:$BZ$160,piš!AB$2,0)="","",VLOOKUP($A75,piš!$A$6:$BZ$160,piš!AB$2,0))</f>
        <v/>
      </c>
      <c r="T75" s="34" t="str">
        <f>IF(VLOOKUP($A75,piš!$A$6:$BZ$160,piš!AC$2,0)="","",VLOOKUP($A75,piš!$A$6:$BZ$160,piš!AC$2,0))</f>
        <v/>
      </c>
      <c r="U75" s="34" t="str">
        <f>IF(VLOOKUP($A75,piš!$A$6:$BZ$160,piš!AD$2,0)="","",VLOOKUP($A75,piš!$A$6:$BZ$160,piš!AD$2,0))</f>
        <v/>
      </c>
      <c r="V75" s="34" t="str">
        <f>IF(VLOOKUP($A75,piš!$A$6:$BZ$160,piš!AE$2,0)="","",VLOOKUP($A75,piš!$A$6:$BZ$160,piš!AE$2,0))</f>
        <v/>
      </c>
      <c r="W75" s="34" t="str">
        <f>IF(VLOOKUP($A75,piš!$A$6:$BZ$160,piš!AF$2,0)="","",VLOOKUP($A75,piš!$A$6:$BZ$160,piš!AF$2,0))</f>
        <v/>
      </c>
      <c r="X75" s="34" t="str">
        <f>IF(VLOOKUP($A75,piš!$A$6:$BZ$160,piš!AG$2,0)="","",VLOOKUP($A75,piš!$A$6:$BZ$160,piš!AG$2,0))</f>
        <v/>
      </c>
      <c r="Y75" s="34" t="str">
        <f>IF(VLOOKUP($A75,piš!$A$6:$BZ$160,piš!AH$2,0)="","",VLOOKUP($A75,piš!$A$6:$BZ$160,piš!AH$2,0))</f>
        <v/>
      </c>
      <c r="Z75" s="34" t="str">
        <f>IF(VLOOKUP($A75,piš!$A$6:$BZ$160,piš!AI$2,0)="","",VLOOKUP($A75,piš!$A$6:$BZ$160,piš!AI$2,0))</f>
        <v/>
      </c>
      <c r="AA75" s="34" t="str">
        <f>IF(VLOOKUP($A75,piš!$A$6:$BZ$160,piš!AJ$2,0)="","",VLOOKUP($A75,piš!$A$6:$BZ$160,piš!AJ$2,0))</f>
        <v/>
      </c>
      <c r="AB75" s="34" t="str">
        <f>IF(VLOOKUP($A75,piš!$A$6:$BZ$160,piš!AK$2,0)="","",VLOOKUP($A75,piš!$A$6:$BZ$160,piš!AK$2,0))</f>
        <v/>
      </c>
      <c r="AC75" s="34" t="str">
        <f>IF(VLOOKUP($A75,piš!$A$6:$BZ$160,piš!AL$2,0)="","",VLOOKUP($A75,piš!$A$6:$BZ$160,piš!AL$2,0))</f>
        <v/>
      </c>
      <c r="AD75" s="34" t="str">
        <f>IF(VLOOKUP($A75,piš!$A$6:$BZ$160,piš!AM$2,0)="","",VLOOKUP($A75,piš!$A$6:$BZ$160,piš!AM$2,0))</f>
        <v/>
      </c>
      <c r="AE75" s="34" t="str">
        <f>IF(VLOOKUP($A75,piš!$A$6:$BZ$160,piš!AN$2,0)="","",VLOOKUP($A75,piš!$A$6:$BZ$160,piš!AN$2,0))</f>
        <v/>
      </c>
      <c r="AF75" s="34" t="str">
        <f>IF(VLOOKUP($A75,piš!$A$6:$BZ$160,piš!AO$2,0)="","",VLOOKUP($A75,piš!$A$6:$BZ$160,piš!AO$2,0))</f>
        <v/>
      </c>
      <c r="AG75" s="34" t="str">
        <f>IF(VLOOKUP($A75,piš!$A$6:$BZ$160,piš!AP$2,0)="","",VLOOKUP($A75,piš!$A$6:$BZ$160,piš!AP$2,0))</f>
        <v/>
      </c>
      <c r="AH75" s="34" t="str">
        <f>IF(VLOOKUP($A75,piš!$A$6:$BZ$160,piš!AQ$2,0)="","",VLOOKUP($A75,piš!$A$6:$BZ$160,piš!AQ$2,0))</f>
        <v/>
      </c>
      <c r="AI75" s="34" t="str">
        <f>IF(VLOOKUP($A75,piš!$A$6:$BZ$160,piš!AR$2,0)="","",VLOOKUP($A75,piš!$A$6:$BZ$160,piš!AR$2,0))</f>
        <v/>
      </c>
    </row>
    <row r="76" spans="1:35" ht="12.75" customHeight="1" thickBot="1" x14ac:dyDescent="0.25">
      <c r="A76" s="55"/>
      <c r="B76" s="57"/>
      <c r="C76" s="29" t="str">
        <f>VLOOKUP($A75,piš!$A$6:$BZ$160,piš!I$2,0)</f>
        <v>SK Nové Město n. M.</v>
      </c>
      <c r="D76" s="16"/>
      <c r="E76" s="53" t="e">
        <f>VLOOKUP($A76,piš!$A$6:$BZ$160,10,0)</f>
        <v>#N/A</v>
      </c>
      <c r="F76" s="30" t="str">
        <f>IF(VLOOKUP($A75,piš!$A$6:$BZ$160,piš!AS$2,0)="","",VLOOKUP($A75,piš!$A$6:$BZ$160,piš!AS$2,0))</f>
        <v/>
      </c>
      <c r="G76" s="30" t="str">
        <f>IF(VLOOKUP($A75,piš!$A$6:$BZ$160,piš!AT$2,0)="","",VLOOKUP($A75,piš!$A$6:$BZ$160,piš!AT$2,0))</f>
        <v/>
      </c>
      <c r="H76" s="30" t="str">
        <f>IF(VLOOKUP($A75,piš!$A$6:$BZ$160,piš!AU$2,0)="","",VLOOKUP($A75,piš!$A$6:$BZ$160,piš!AU$2,0))</f>
        <v/>
      </c>
      <c r="I76" s="30" t="str">
        <f>IF(VLOOKUP($A75,piš!$A$6:$BZ$160,piš!AV$2,0)="","",VLOOKUP($A75,piš!$A$6:$BZ$160,piš!AV$2,0))</f>
        <v/>
      </c>
      <c r="J76" s="30" t="str">
        <f>IF(VLOOKUP($A75,piš!$A$6:$BZ$160,piš!AW$2,0)="","",VLOOKUP($A75,piš!$A$6:$BZ$160,piš!AW$2,0))</f>
        <v/>
      </c>
      <c r="K76" s="30" t="str">
        <f>IF(VLOOKUP($A75,piš!$A$6:$BZ$160,piš!AX$2,0)="","",VLOOKUP($A75,piš!$A$6:$BZ$160,piš!AX$2,0))</f>
        <v/>
      </c>
      <c r="L76" s="30" t="str">
        <f>IF(VLOOKUP($A75,piš!$A$6:$BZ$160,piš!AY$2,0)="","",VLOOKUP($A75,piš!$A$6:$BZ$160,piš!AY$2,0))</f>
        <v/>
      </c>
      <c r="M76" s="30" t="str">
        <f>IF(VLOOKUP($A75,piš!$A$6:$BZ$160,piš!AZ$2,0)="","",VLOOKUP($A75,piš!$A$6:$BZ$160,piš!AZ$2,0))</f>
        <v/>
      </c>
      <c r="N76" s="30" t="str">
        <f>IF(VLOOKUP($A75,piš!$A$6:$BZ$160,piš!BA$2,0)="","",VLOOKUP($A75,piš!$A$6:$BZ$160,piš!BA$2,0))</f>
        <v/>
      </c>
      <c r="O76" s="30" t="str">
        <f>IF(VLOOKUP($A75,piš!$A$6:$BZ$160,piš!BB$2,0)="","",VLOOKUP($A75,piš!$A$6:$BZ$160,piš!BB$2,0))</f>
        <v/>
      </c>
      <c r="P76" s="30" t="str">
        <f>IF(VLOOKUP($A75,piš!$A$6:$BZ$160,piš!BC$2,0)="","",VLOOKUP($A75,piš!$A$6:$BZ$160,piš!BC$2,0))</f>
        <v/>
      </c>
      <c r="Q76" s="30" t="str">
        <f>IF(VLOOKUP($A75,piš!$A$6:$BZ$160,piš!BD$2,0)="","",VLOOKUP($A75,piš!$A$6:$BZ$160,piš!BD$2,0))</f>
        <v/>
      </c>
      <c r="R76" s="30" t="str">
        <f>IF(VLOOKUP($A75,piš!$A$6:$BZ$160,piš!BE$2,0)="","",VLOOKUP($A75,piš!$A$6:$BZ$160,piš!BE$2,0))</f>
        <v/>
      </c>
      <c r="S76" s="30" t="str">
        <f>IF(VLOOKUP($A75,piš!$A$6:$BZ$160,piš!BF$2,0)="","",VLOOKUP($A75,piš!$A$6:$BZ$160,piš!BF$2,0))</f>
        <v/>
      </c>
      <c r="T76" s="30" t="str">
        <f>IF(VLOOKUP($A75,piš!$A$6:$BZ$160,piš!BG$2,0)="","",VLOOKUP($A75,piš!$A$6:$BZ$160,piš!BG$2,0))</f>
        <v/>
      </c>
      <c r="U76" s="30" t="str">
        <f>IF(VLOOKUP($A75,piš!$A$6:$BZ$160,piš!BH$2,0)="","",VLOOKUP($A75,piš!$A$6:$BZ$160,piš!BH$2,0))</f>
        <v/>
      </c>
      <c r="V76" s="30" t="str">
        <f>IF(VLOOKUP($A75,piš!$A$6:$BZ$160,piš!BI$2,0)="","",VLOOKUP($A75,piš!$A$6:$BZ$160,piš!BI$2,0))</f>
        <v/>
      </c>
      <c r="W76" s="30" t="str">
        <f>IF(VLOOKUP($A75,piš!$A$6:$BZ$160,piš!BJ$2,0)="","",VLOOKUP($A75,piš!$A$6:$BZ$160,piš!BJ$2,0))</f>
        <v/>
      </c>
      <c r="X76" s="30" t="str">
        <f>IF(VLOOKUP($A75,piš!$A$6:$BZ$160,piš!BK$2,0)="","",VLOOKUP($A75,piš!$A$6:$BZ$160,piš!BK$2,0))</f>
        <v/>
      </c>
      <c r="Y76" s="30" t="str">
        <f>IF(VLOOKUP($A75,piš!$A$6:$BZ$160,piš!BL$2,0)="","",VLOOKUP($A75,piš!$A$6:$BZ$160,piš!BL$2,0))</f>
        <v/>
      </c>
      <c r="Z76" s="30" t="str">
        <f>IF(VLOOKUP($A75,piš!$A$6:$BZ$160,piš!BM$2,0)="","",VLOOKUP($A75,piš!$A$6:$BZ$160,piš!BM$2,0))</f>
        <v/>
      </c>
      <c r="AA76" s="30" t="str">
        <f>IF(VLOOKUP($A75,piš!$A$6:$BZ$160,piš!BN$2,0)="","",VLOOKUP($A75,piš!$A$6:$BZ$160,piš!BN$2,0))</f>
        <v/>
      </c>
      <c r="AB76" s="30" t="str">
        <f>IF(VLOOKUP($A75,piš!$A$6:$BZ$160,piš!BO$2,0)="","",VLOOKUP($A75,piš!$A$6:$BZ$160,piš!BO$2,0))</f>
        <v/>
      </c>
      <c r="AC76" s="30" t="str">
        <f>IF(VLOOKUP($A75,piš!$A$6:$BZ$160,piš!BP$2,0)="","",VLOOKUP($A75,piš!$A$6:$BZ$160,piš!BP$2,0))</f>
        <v/>
      </c>
      <c r="AD76" s="30" t="str">
        <f>IF(VLOOKUP($A75,piš!$A$6:$BZ$160,piš!BQ$2,0)="","",VLOOKUP($A75,piš!$A$6:$BZ$160,piš!BQ$2,0))</f>
        <v/>
      </c>
      <c r="AE76" s="30" t="str">
        <f>IF(VLOOKUP($A75,piš!$A$6:$BZ$160,piš!BR$2,0)="","",VLOOKUP($A75,piš!$A$6:$BZ$160,piš!BR$2,0))</f>
        <v/>
      </c>
      <c r="AF76" s="30" t="str">
        <f>IF(VLOOKUP($A75,piš!$A$6:$BZ$160,piš!BS$2,0)="","",VLOOKUP($A75,piš!$A$6:$BZ$160,piš!BS$2,0))</f>
        <v/>
      </c>
      <c r="AG76" s="30" t="str">
        <f>IF(VLOOKUP($A75,piš!$A$6:$BZ$160,piš!BT$2,0)="","",VLOOKUP($A75,piš!$A$6:$BZ$160,piš!BT$2,0))</f>
        <v/>
      </c>
      <c r="AH76" s="30" t="str">
        <f>IF(VLOOKUP($A75,piš!$A$6:$BZ$160,piš!BU$2,0)="","",VLOOKUP($A75,piš!$A$6:$BZ$160,piš!BU$2,0))</f>
        <v/>
      </c>
      <c r="AI76" s="30" t="str">
        <f>IF(VLOOKUP($A75,piš!$A$6:$BZ$160,piš!BV$2,0)="","",VLOOKUP($A75,piš!$A$6:$BZ$160,piš!BV$2,0))</f>
        <v/>
      </c>
    </row>
    <row r="77" spans="1:35" ht="12.75" customHeight="1" x14ac:dyDescent="0.2">
      <c r="A77" s="54">
        <f t="shared" si="0"/>
        <v>31</v>
      </c>
      <c r="B77" s="56">
        <f>VLOOKUP($A77,piš!$A$6:$BZ$160,piš!K$2,0)</f>
        <v>23</v>
      </c>
      <c r="C77" s="27">
        <f>VLOOKUP($A77,piš!$A$6:$BZ$160,piš!H$2,0)</f>
        <v>0</v>
      </c>
      <c r="D77" s="28">
        <f>VLOOKUP($A77,piš!$A$6:$BZ$160,piš!J$2,0)</f>
        <v>0</v>
      </c>
      <c r="E77" s="52">
        <f>VLOOKUP($A77,piš!$A$6:$BZ$160,piš!L$2,0)</f>
        <v>0</v>
      </c>
      <c r="F77" s="40" t="str">
        <f>IF(VLOOKUP($A77,piš!$A$6:$BZ$160,piš!O$2,0)="","",VLOOKUP($A77,piš!$A$6:$BZ$160,piš!O$2,0))</f>
        <v/>
      </c>
      <c r="G77" s="40" t="str">
        <f>IF(VLOOKUP($A77,piš!$A$6:$BZ$160,piš!P$2,0)="","",VLOOKUP($A77,piš!$A$6:$BZ$160,piš!P$2,0))</f>
        <v/>
      </c>
      <c r="H77" s="40" t="str">
        <f>IF(VLOOKUP($A77,piš!$A$6:$BZ$160,piš!Q$2,0)="","",VLOOKUP($A77,piš!$A$6:$BZ$160,piš!Q$2,0))</f>
        <v/>
      </c>
      <c r="I77" s="40" t="str">
        <f>IF(VLOOKUP($A77,piš!$A$6:$BZ$160,piš!R$2,0)="","",VLOOKUP($A77,piš!$A$6:$BZ$160,piš!R$2,0))</f>
        <v/>
      </c>
      <c r="J77" s="40" t="str">
        <f>IF(VLOOKUP($A77,piš!$A$6:$BZ$160,piš!S$2,0)="","",VLOOKUP($A77,piš!$A$6:$BZ$160,piš!S$2,0))</f>
        <v/>
      </c>
      <c r="K77" s="34" t="str">
        <f>IF(VLOOKUP($A77,piš!$A$6:$BZ$160,piš!T$2,0)="","",VLOOKUP($A77,piš!$A$6:$BZ$160,piš!T$2,0))</f>
        <v/>
      </c>
      <c r="L77" s="34" t="str">
        <f>IF(VLOOKUP($A77,piš!$A$6:$BZ$160,piš!U$2,0)="","",VLOOKUP($A77,piš!$A$6:$BZ$160,piš!U$2,0))</f>
        <v/>
      </c>
      <c r="M77" s="34" t="str">
        <f>IF(VLOOKUP($A77,piš!$A$6:$BZ$160,piš!V$2,0)="","",VLOOKUP($A77,piš!$A$6:$BZ$160,piš!V$2,0))</f>
        <v/>
      </c>
      <c r="N77" s="34" t="str">
        <f>IF(VLOOKUP($A77,piš!$A$6:$BZ$160,piš!W$2,0)="","",VLOOKUP($A77,piš!$A$6:$BZ$160,piš!W$2,0))</f>
        <v/>
      </c>
      <c r="O77" s="34" t="str">
        <f>IF(VLOOKUP($A77,piš!$A$6:$BZ$160,piš!X$2,0)="","",VLOOKUP($A77,piš!$A$6:$BZ$160,piš!X$2,0))</f>
        <v/>
      </c>
      <c r="P77" s="34" t="str">
        <f>IF(VLOOKUP($A77,piš!$A$6:$BZ$160,piš!Y$2,0)="","",VLOOKUP($A77,piš!$A$6:$BZ$160,piš!Y$2,0))</f>
        <v/>
      </c>
      <c r="Q77" s="34" t="str">
        <f>IF(VLOOKUP($A77,piš!$A$6:$BZ$160,piš!Z$2,0)="","",VLOOKUP($A77,piš!$A$6:$BZ$160,piš!Z$2,0))</f>
        <v/>
      </c>
      <c r="R77" s="34" t="str">
        <f>IF(VLOOKUP($A77,piš!$A$6:$BZ$160,piš!AA$2,0)="","",VLOOKUP($A77,piš!$A$6:$BZ$160,piš!AA$2,0))</f>
        <v/>
      </c>
      <c r="S77" s="34" t="str">
        <f>IF(VLOOKUP($A77,piš!$A$6:$BZ$160,piš!AB$2,0)="","",VLOOKUP($A77,piš!$A$6:$BZ$160,piš!AB$2,0))</f>
        <v/>
      </c>
      <c r="T77" s="34" t="str">
        <f>IF(VLOOKUP($A77,piš!$A$6:$BZ$160,piš!AC$2,0)="","",VLOOKUP($A77,piš!$A$6:$BZ$160,piš!AC$2,0))</f>
        <v/>
      </c>
      <c r="U77" s="34" t="str">
        <f>IF(VLOOKUP($A77,piš!$A$6:$BZ$160,piš!AD$2,0)="","",VLOOKUP($A77,piš!$A$6:$BZ$160,piš!AD$2,0))</f>
        <v/>
      </c>
      <c r="V77" s="34" t="str">
        <f>IF(VLOOKUP($A77,piš!$A$6:$BZ$160,piš!AE$2,0)="","",VLOOKUP($A77,piš!$A$6:$BZ$160,piš!AE$2,0))</f>
        <v/>
      </c>
      <c r="W77" s="34" t="str">
        <f>IF(VLOOKUP($A77,piš!$A$6:$BZ$160,piš!AF$2,0)="","",VLOOKUP($A77,piš!$A$6:$BZ$160,piš!AF$2,0))</f>
        <v/>
      </c>
      <c r="X77" s="34" t="str">
        <f>IF(VLOOKUP($A77,piš!$A$6:$BZ$160,piš!AG$2,0)="","",VLOOKUP($A77,piš!$A$6:$BZ$160,piš!AG$2,0))</f>
        <v/>
      </c>
      <c r="Y77" s="34" t="str">
        <f>IF(VLOOKUP($A77,piš!$A$6:$BZ$160,piš!AH$2,0)="","",VLOOKUP($A77,piš!$A$6:$BZ$160,piš!AH$2,0))</f>
        <v/>
      </c>
      <c r="Z77" s="34" t="str">
        <f>IF(VLOOKUP($A77,piš!$A$6:$BZ$160,piš!AI$2,0)="","",VLOOKUP($A77,piš!$A$6:$BZ$160,piš!AI$2,0))</f>
        <v/>
      </c>
      <c r="AA77" s="34" t="str">
        <f>IF(VLOOKUP($A77,piš!$A$6:$BZ$160,piš!AJ$2,0)="","",VLOOKUP($A77,piš!$A$6:$BZ$160,piš!AJ$2,0))</f>
        <v/>
      </c>
      <c r="AB77" s="34" t="str">
        <f>IF(VLOOKUP($A77,piš!$A$6:$BZ$160,piš!AK$2,0)="","",VLOOKUP($A77,piš!$A$6:$BZ$160,piš!AK$2,0))</f>
        <v/>
      </c>
      <c r="AC77" s="34" t="str">
        <f>IF(VLOOKUP($A77,piš!$A$6:$BZ$160,piš!AL$2,0)="","",VLOOKUP($A77,piš!$A$6:$BZ$160,piš!AL$2,0))</f>
        <v/>
      </c>
      <c r="AD77" s="34" t="str">
        <f>IF(VLOOKUP($A77,piš!$A$6:$BZ$160,piš!AM$2,0)="","",VLOOKUP($A77,piš!$A$6:$BZ$160,piš!AM$2,0))</f>
        <v/>
      </c>
      <c r="AE77" s="34" t="str">
        <f>IF(VLOOKUP($A77,piš!$A$6:$BZ$160,piš!AN$2,0)="","",VLOOKUP($A77,piš!$A$6:$BZ$160,piš!AN$2,0))</f>
        <v/>
      </c>
      <c r="AF77" s="34" t="str">
        <f>IF(VLOOKUP($A77,piš!$A$6:$BZ$160,piš!AO$2,0)="","",VLOOKUP($A77,piš!$A$6:$BZ$160,piš!AO$2,0))</f>
        <v/>
      </c>
      <c r="AG77" s="34" t="str">
        <f>IF(VLOOKUP($A77,piš!$A$6:$BZ$160,piš!AP$2,0)="","",VLOOKUP($A77,piš!$A$6:$BZ$160,piš!AP$2,0))</f>
        <v/>
      </c>
      <c r="AH77" s="34" t="str">
        <f>IF(VLOOKUP($A77,piš!$A$6:$BZ$160,piš!AQ$2,0)="","",VLOOKUP($A77,piš!$A$6:$BZ$160,piš!AQ$2,0))</f>
        <v/>
      </c>
      <c r="AI77" s="34" t="str">
        <f>IF(VLOOKUP($A77,piš!$A$6:$BZ$160,piš!AR$2,0)="","",VLOOKUP($A77,piš!$A$6:$BZ$160,piš!AR$2,0))</f>
        <v/>
      </c>
    </row>
    <row r="78" spans="1:35" ht="12.75" customHeight="1" thickBot="1" x14ac:dyDescent="0.25">
      <c r="A78" s="55"/>
      <c r="B78" s="57"/>
      <c r="C78" s="29">
        <f>VLOOKUP($A77,piš!$A$6:$BZ$160,piš!I$2,0)</f>
        <v>0</v>
      </c>
      <c r="D78" s="16"/>
      <c r="E78" s="53" t="e">
        <f>VLOOKUP($A78,piš!$A$6:$BZ$160,10,0)</f>
        <v>#N/A</v>
      </c>
      <c r="F78" s="30" t="str">
        <f>IF(VLOOKUP($A77,piš!$A$6:$BZ$160,piš!AS$2,0)="","",VLOOKUP($A77,piš!$A$6:$BZ$160,piš!AS$2,0))</f>
        <v/>
      </c>
      <c r="G78" s="30" t="str">
        <f>IF(VLOOKUP($A77,piš!$A$6:$BZ$160,piš!AT$2,0)="","",VLOOKUP($A77,piš!$A$6:$BZ$160,piš!AT$2,0))</f>
        <v/>
      </c>
      <c r="H78" s="30" t="str">
        <f>IF(VLOOKUP($A77,piš!$A$6:$BZ$160,piš!AU$2,0)="","",VLOOKUP($A77,piš!$A$6:$BZ$160,piš!AU$2,0))</f>
        <v/>
      </c>
      <c r="I78" s="30" t="str">
        <f>IF(VLOOKUP($A77,piš!$A$6:$BZ$160,piš!AV$2,0)="","",VLOOKUP($A77,piš!$A$6:$BZ$160,piš!AV$2,0))</f>
        <v/>
      </c>
      <c r="J78" s="30" t="str">
        <f>IF(VLOOKUP($A77,piš!$A$6:$BZ$160,piš!AW$2,0)="","",VLOOKUP($A77,piš!$A$6:$BZ$160,piš!AW$2,0))</f>
        <v/>
      </c>
      <c r="K78" s="30" t="str">
        <f>IF(VLOOKUP($A77,piš!$A$6:$BZ$160,piš!AX$2,0)="","",VLOOKUP($A77,piš!$A$6:$BZ$160,piš!AX$2,0))</f>
        <v/>
      </c>
      <c r="L78" s="30" t="str">
        <f>IF(VLOOKUP($A77,piš!$A$6:$BZ$160,piš!AY$2,0)="","",VLOOKUP($A77,piš!$A$6:$BZ$160,piš!AY$2,0))</f>
        <v/>
      </c>
      <c r="M78" s="30" t="str">
        <f>IF(VLOOKUP($A77,piš!$A$6:$BZ$160,piš!AZ$2,0)="","",VLOOKUP($A77,piš!$A$6:$BZ$160,piš!AZ$2,0))</f>
        <v/>
      </c>
      <c r="N78" s="30" t="str">
        <f>IF(VLOOKUP($A77,piš!$A$6:$BZ$160,piš!BA$2,0)="","",VLOOKUP($A77,piš!$A$6:$BZ$160,piš!BA$2,0))</f>
        <v/>
      </c>
      <c r="O78" s="30" t="str">
        <f>IF(VLOOKUP($A77,piš!$A$6:$BZ$160,piš!BB$2,0)="","",VLOOKUP($A77,piš!$A$6:$BZ$160,piš!BB$2,0))</f>
        <v/>
      </c>
      <c r="P78" s="30" t="str">
        <f>IF(VLOOKUP($A77,piš!$A$6:$BZ$160,piš!BC$2,0)="","",VLOOKUP($A77,piš!$A$6:$BZ$160,piš!BC$2,0))</f>
        <v/>
      </c>
      <c r="Q78" s="30" t="str">
        <f>IF(VLOOKUP($A77,piš!$A$6:$BZ$160,piš!BD$2,0)="","",VLOOKUP($A77,piš!$A$6:$BZ$160,piš!BD$2,0))</f>
        <v/>
      </c>
      <c r="R78" s="30" t="str">
        <f>IF(VLOOKUP($A77,piš!$A$6:$BZ$160,piš!BE$2,0)="","",VLOOKUP($A77,piš!$A$6:$BZ$160,piš!BE$2,0))</f>
        <v/>
      </c>
      <c r="S78" s="30" t="str">
        <f>IF(VLOOKUP($A77,piš!$A$6:$BZ$160,piš!BF$2,0)="","",VLOOKUP($A77,piš!$A$6:$BZ$160,piš!BF$2,0))</f>
        <v/>
      </c>
      <c r="T78" s="30" t="str">
        <f>IF(VLOOKUP($A77,piš!$A$6:$BZ$160,piš!BG$2,0)="","",VLOOKUP($A77,piš!$A$6:$BZ$160,piš!BG$2,0))</f>
        <v/>
      </c>
      <c r="U78" s="30" t="str">
        <f>IF(VLOOKUP($A77,piš!$A$6:$BZ$160,piš!BH$2,0)="","",VLOOKUP($A77,piš!$A$6:$BZ$160,piš!BH$2,0))</f>
        <v/>
      </c>
      <c r="V78" s="30" t="str">
        <f>IF(VLOOKUP($A77,piš!$A$6:$BZ$160,piš!BI$2,0)="","",VLOOKUP($A77,piš!$A$6:$BZ$160,piš!BI$2,0))</f>
        <v/>
      </c>
      <c r="W78" s="30" t="str">
        <f>IF(VLOOKUP($A77,piš!$A$6:$BZ$160,piš!BJ$2,0)="","",VLOOKUP($A77,piš!$A$6:$BZ$160,piš!BJ$2,0))</f>
        <v/>
      </c>
      <c r="X78" s="30" t="str">
        <f>IF(VLOOKUP($A77,piš!$A$6:$BZ$160,piš!BK$2,0)="","",VLOOKUP($A77,piš!$A$6:$BZ$160,piš!BK$2,0))</f>
        <v/>
      </c>
      <c r="Y78" s="30" t="str">
        <f>IF(VLOOKUP($A77,piš!$A$6:$BZ$160,piš!BL$2,0)="","",VLOOKUP($A77,piš!$A$6:$BZ$160,piš!BL$2,0))</f>
        <v/>
      </c>
      <c r="Z78" s="30" t="str">
        <f>IF(VLOOKUP($A77,piš!$A$6:$BZ$160,piš!BM$2,0)="","",VLOOKUP($A77,piš!$A$6:$BZ$160,piš!BM$2,0))</f>
        <v/>
      </c>
      <c r="AA78" s="30" t="str">
        <f>IF(VLOOKUP($A77,piš!$A$6:$BZ$160,piš!BN$2,0)="","",VLOOKUP($A77,piš!$A$6:$BZ$160,piš!BN$2,0))</f>
        <v/>
      </c>
      <c r="AB78" s="30" t="str">
        <f>IF(VLOOKUP($A77,piš!$A$6:$BZ$160,piš!BO$2,0)="","",VLOOKUP($A77,piš!$A$6:$BZ$160,piš!BO$2,0))</f>
        <v/>
      </c>
      <c r="AC78" s="30" t="str">
        <f>IF(VLOOKUP($A77,piš!$A$6:$BZ$160,piš!BP$2,0)="","",VLOOKUP($A77,piš!$A$6:$BZ$160,piš!BP$2,0))</f>
        <v/>
      </c>
      <c r="AD78" s="30" t="str">
        <f>IF(VLOOKUP($A77,piš!$A$6:$BZ$160,piš!BQ$2,0)="","",VLOOKUP($A77,piš!$A$6:$BZ$160,piš!BQ$2,0))</f>
        <v/>
      </c>
      <c r="AE78" s="30" t="str">
        <f>IF(VLOOKUP($A77,piš!$A$6:$BZ$160,piš!BR$2,0)="","",VLOOKUP($A77,piš!$A$6:$BZ$160,piš!BR$2,0))</f>
        <v/>
      </c>
      <c r="AF78" s="30" t="str">
        <f>IF(VLOOKUP($A77,piš!$A$6:$BZ$160,piš!BS$2,0)="","",VLOOKUP($A77,piš!$A$6:$BZ$160,piš!BS$2,0))</f>
        <v/>
      </c>
      <c r="AG78" s="30" t="str">
        <f>IF(VLOOKUP($A77,piš!$A$6:$BZ$160,piš!BT$2,0)="","",VLOOKUP($A77,piš!$A$6:$BZ$160,piš!BT$2,0))</f>
        <v/>
      </c>
      <c r="AH78" s="30" t="str">
        <f>IF(VLOOKUP($A77,piš!$A$6:$BZ$160,piš!BU$2,0)="","",VLOOKUP($A77,piš!$A$6:$BZ$160,piš!BU$2,0))</f>
        <v/>
      </c>
      <c r="AI78" s="30" t="str">
        <f>IF(VLOOKUP($A77,piš!$A$6:$BZ$160,piš!BV$2,0)="","",VLOOKUP($A77,piš!$A$6:$BZ$160,piš!BV$2,0))</f>
        <v/>
      </c>
    </row>
    <row r="79" spans="1:35" ht="12.75" customHeight="1" x14ac:dyDescent="0.2">
      <c r="A79" s="54">
        <f t="shared" si="0"/>
        <v>32</v>
      </c>
      <c r="B79" s="56">
        <f>VLOOKUP($A79,piš!$A$6:$BZ$160,piš!K$2,0)</f>
        <v>23</v>
      </c>
      <c r="C79" s="27">
        <f>VLOOKUP($A79,piš!$A$6:$BZ$160,piš!H$2,0)</f>
        <v>0</v>
      </c>
      <c r="D79" s="28">
        <f>VLOOKUP($A79,piš!$A$6:$BZ$160,piš!J$2,0)</f>
        <v>0</v>
      </c>
      <c r="E79" s="52">
        <f>VLOOKUP($A79,piš!$A$6:$BZ$160,piš!L$2,0)</f>
        <v>0</v>
      </c>
      <c r="F79" s="40" t="str">
        <f>IF(VLOOKUP($A79,piš!$A$6:$BZ$160,piš!O$2,0)="","",VLOOKUP($A79,piš!$A$6:$BZ$160,piš!O$2,0))</f>
        <v/>
      </c>
      <c r="G79" s="40" t="str">
        <f>IF(VLOOKUP($A79,piš!$A$6:$BZ$160,piš!P$2,0)="","",VLOOKUP($A79,piš!$A$6:$BZ$160,piš!P$2,0))</f>
        <v/>
      </c>
      <c r="H79" s="40" t="str">
        <f>IF(VLOOKUP($A79,piš!$A$6:$BZ$160,piš!Q$2,0)="","",VLOOKUP($A79,piš!$A$6:$BZ$160,piš!Q$2,0))</f>
        <v/>
      </c>
      <c r="I79" s="40" t="str">
        <f>IF(VLOOKUP($A79,piš!$A$6:$BZ$160,piš!R$2,0)="","",VLOOKUP($A79,piš!$A$6:$BZ$160,piš!R$2,0))</f>
        <v/>
      </c>
      <c r="J79" s="40" t="str">
        <f>IF(VLOOKUP($A79,piš!$A$6:$BZ$160,piš!S$2,0)="","",VLOOKUP($A79,piš!$A$6:$BZ$160,piš!S$2,0))</f>
        <v/>
      </c>
      <c r="K79" s="40" t="str">
        <f>IF(VLOOKUP($A79,piš!$A$6:$BZ$160,piš!T$2,0)="","",VLOOKUP($A79,piš!$A$6:$BZ$160,piš!T$2,0))</f>
        <v/>
      </c>
      <c r="L79" s="34" t="str">
        <f>IF(VLOOKUP($A79,piš!$A$6:$BZ$160,piš!U$2,0)="","",VLOOKUP($A79,piš!$A$6:$BZ$160,piš!U$2,0))</f>
        <v/>
      </c>
      <c r="M79" s="34" t="str">
        <f>IF(VLOOKUP($A79,piš!$A$6:$BZ$160,piš!V$2,0)="","",VLOOKUP($A79,piš!$A$6:$BZ$160,piš!V$2,0))</f>
        <v/>
      </c>
      <c r="N79" s="34" t="str">
        <f>IF(VLOOKUP($A79,piš!$A$6:$BZ$160,piš!W$2,0)="","",VLOOKUP($A79,piš!$A$6:$BZ$160,piš!W$2,0))</f>
        <v/>
      </c>
      <c r="O79" s="34" t="str">
        <f>IF(VLOOKUP($A79,piš!$A$6:$BZ$160,piš!X$2,0)="","",VLOOKUP($A79,piš!$A$6:$BZ$160,piš!X$2,0))</f>
        <v/>
      </c>
      <c r="P79" s="34" t="str">
        <f>IF(VLOOKUP($A79,piš!$A$6:$BZ$160,piš!Y$2,0)="","",VLOOKUP($A79,piš!$A$6:$BZ$160,piš!Y$2,0))</f>
        <v/>
      </c>
      <c r="Q79" s="34" t="str">
        <f>IF(VLOOKUP($A79,piš!$A$6:$BZ$160,piš!Z$2,0)="","",VLOOKUP($A79,piš!$A$6:$BZ$160,piš!Z$2,0))</f>
        <v/>
      </c>
      <c r="R79" s="34" t="str">
        <f>IF(VLOOKUP($A79,piš!$A$6:$BZ$160,piš!AA$2,0)="","",VLOOKUP($A79,piš!$A$6:$BZ$160,piš!AA$2,0))</f>
        <v/>
      </c>
      <c r="S79" s="34" t="str">
        <f>IF(VLOOKUP($A79,piš!$A$6:$BZ$160,piš!AB$2,0)="","",VLOOKUP($A79,piš!$A$6:$BZ$160,piš!AB$2,0))</f>
        <v/>
      </c>
      <c r="T79" s="34" t="str">
        <f>IF(VLOOKUP($A79,piš!$A$6:$BZ$160,piš!AC$2,0)="","",VLOOKUP($A79,piš!$A$6:$BZ$160,piš!AC$2,0))</f>
        <v/>
      </c>
      <c r="U79" s="34" t="str">
        <f>IF(VLOOKUP($A79,piš!$A$6:$BZ$160,piš!AD$2,0)="","",VLOOKUP($A79,piš!$A$6:$BZ$160,piš!AD$2,0))</f>
        <v/>
      </c>
      <c r="V79" s="34" t="str">
        <f>IF(VLOOKUP($A79,piš!$A$6:$BZ$160,piš!AE$2,0)="","",VLOOKUP($A79,piš!$A$6:$BZ$160,piš!AE$2,0))</f>
        <v/>
      </c>
      <c r="W79" s="34" t="str">
        <f>IF(VLOOKUP($A79,piš!$A$6:$BZ$160,piš!AF$2,0)="","",VLOOKUP($A79,piš!$A$6:$BZ$160,piš!AF$2,0))</f>
        <v/>
      </c>
      <c r="X79" s="34" t="str">
        <f>IF(VLOOKUP($A79,piš!$A$6:$BZ$160,piš!AG$2,0)="","",VLOOKUP($A79,piš!$A$6:$BZ$160,piš!AG$2,0))</f>
        <v/>
      </c>
      <c r="Y79" s="34" t="str">
        <f>IF(VLOOKUP($A79,piš!$A$6:$BZ$160,piš!AH$2,0)="","",VLOOKUP($A79,piš!$A$6:$BZ$160,piš!AH$2,0))</f>
        <v/>
      </c>
      <c r="Z79" s="34" t="str">
        <f>IF(VLOOKUP($A79,piš!$A$6:$BZ$160,piš!AI$2,0)="","",VLOOKUP($A79,piš!$A$6:$BZ$160,piš!AI$2,0))</f>
        <v/>
      </c>
      <c r="AA79" s="34" t="str">
        <f>IF(VLOOKUP($A79,piš!$A$6:$BZ$160,piš!AJ$2,0)="","",VLOOKUP($A79,piš!$A$6:$BZ$160,piš!AJ$2,0))</f>
        <v/>
      </c>
      <c r="AB79" s="34" t="str">
        <f>IF(VLOOKUP($A79,piš!$A$6:$BZ$160,piš!AK$2,0)="","",VLOOKUP($A79,piš!$A$6:$BZ$160,piš!AK$2,0))</f>
        <v/>
      </c>
      <c r="AC79" s="34" t="str">
        <f>IF(VLOOKUP($A79,piš!$A$6:$BZ$160,piš!AL$2,0)="","",VLOOKUP($A79,piš!$A$6:$BZ$160,piš!AL$2,0))</f>
        <v/>
      </c>
      <c r="AD79" s="34" t="str">
        <f>IF(VLOOKUP($A79,piš!$A$6:$BZ$160,piš!AM$2,0)="","",VLOOKUP($A79,piš!$A$6:$BZ$160,piš!AM$2,0))</f>
        <v/>
      </c>
      <c r="AE79" s="34" t="str">
        <f>IF(VLOOKUP($A79,piš!$A$6:$BZ$160,piš!AN$2,0)="","",VLOOKUP($A79,piš!$A$6:$BZ$160,piš!AN$2,0))</f>
        <v/>
      </c>
      <c r="AF79" s="34" t="str">
        <f>IF(VLOOKUP($A79,piš!$A$6:$BZ$160,piš!AO$2,0)="","",VLOOKUP($A79,piš!$A$6:$BZ$160,piš!AO$2,0))</f>
        <v/>
      </c>
      <c r="AG79" s="34" t="str">
        <f>IF(VLOOKUP($A79,piš!$A$6:$BZ$160,piš!AP$2,0)="","",VLOOKUP($A79,piš!$A$6:$BZ$160,piš!AP$2,0))</f>
        <v/>
      </c>
      <c r="AH79" s="34" t="str">
        <f>IF(VLOOKUP($A79,piš!$A$6:$BZ$160,piš!AQ$2,0)="","",VLOOKUP($A79,piš!$A$6:$BZ$160,piš!AQ$2,0))</f>
        <v/>
      </c>
      <c r="AI79" s="34" t="str">
        <f>IF(VLOOKUP($A79,piš!$A$6:$BZ$160,piš!AR$2,0)="","",VLOOKUP($A79,piš!$A$6:$BZ$160,piš!AR$2,0))</f>
        <v/>
      </c>
    </row>
    <row r="80" spans="1:35" ht="12.75" customHeight="1" thickBot="1" x14ac:dyDescent="0.25">
      <c r="A80" s="55"/>
      <c r="B80" s="57"/>
      <c r="C80" s="29">
        <f>VLOOKUP($A79,piš!$A$6:$BZ$160,piš!I$2,0)</f>
        <v>0</v>
      </c>
      <c r="D80" s="16"/>
      <c r="E80" s="53" t="e">
        <f>VLOOKUP($A80,piš!$A$6:$BZ$160,10,0)</f>
        <v>#N/A</v>
      </c>
      <c r="F80" s="30" t="str">
        <f>IF(VLOOKUP($A79,piš!$A$6:$BZ$160,piš!AS$2,0)="","",VLOOKUP($A79,piš!$A$6:$BZ$160,piš!AS$2,0))</f>
        <v/>
      </c>
      <c r="G80" s="30" t="str">
        <f>IF(VLOOKUP($A79,piš!$A$6:$BZ$160,piš!AT$2,0)="","",VLOOKUP($A79,piš!$A$6:$BZ$160,piš!AT$2,0))</f>
        <v/>
      </c>
      <c r="H80" s="30" t="str">
        <f>IF(VLOOKUP($A79,piš!$A$6:$BZ$160,piš!AU$2,0)="","",VLOOKUP($A79,piš!$A$6:$BZ$160,piš!AU$2,0))</f>
        <v/>
      </c>
      <c r="I80" s="30" t="str">
        <f>IF(VLOOKUP($A79,piš!$A$6:$BZ$160,piš!AV$2,0)="","",VLOOKUP($A79,piš!$A$6:$BZ$160,piš!AV$2,0))</f>
        <v/>
      </c>
      <c r="J80" s="30" t="str">
        <f>IF(VLOOKUP($A79,piš!$A$6:$BZ$160,piš!AW$2,0)="","",VLOOKUP($A79,piš!$A$6:$BZ$160,piš!AW$2,0))</f>
        <v/>
      </c>
      <c r="K80" s="30" t="str">
        <f>IF(VLOOKUP($A79,piš!$A$6:$BZ$160,piš!AX$2,0)="","",VLOOKUP($A79,piš!$A$6:$BZ$160,piš!AX$2,0))</f>
        <v/>
      </c>
      <c r="L80" s="30" t="str">
        <f>IF(VLOOKUP($A79,piš!$A$6:$BZ$160,piš!AY$2,0)="","",VLOOKUP($A79,piš!$A$6:$BZ$160,piš!AY$2,0))</f>
        <v/>
      </c>
      <c r="M80" s="30" t="str">
        <f>IF(VLOOKUP($A79,piš!$A$6:$BZ$160,piš!AZ$2,0)="","",VLOOKUP($A79,piš!$A$6:$BZ$160,piš!AZ$2,0))</f>
        <v/>
      </c>
      <c r="N80" s="30" t="str">
        <f>IF(VLOOKUP($A79,piš!$A$6:$BZ$160,piš!BA$2,0)="","",VLOOKUP($A79,piš!$A$6:$BZ$160,piš!BA$2,0))</f>
        <v/>
      </c>
      <c r="O80" s="30" t="str">
        <f>IF(VLOOKUP($A79,piš!$A$6:$BZ$160,piš!BB$2,0)="","",VLOOKUP($A79,piš!$A$6:$BZ$160,piš!BB$2,0))</f>
        <v/>
      </c>
      <c r="P80" s="30" t="str">
        <f>IF(VLOOKUP($A79,piš!$A$6:$BZ$160,piš!BC$2,0)="","",VLOOKUP($A79,piš!$A$6:$BZ$160,piš!BC$2,0))</f>
        <v/>
      </c>
      <c r="Q80" s="30" t="str">
        <f>IF(VLOOKUP($A79,piš!$A$6:$BZ$160,piš!BD$2,0)="","",VLOOKUP($A79,piš!$A$6:$BZ$160,piš!BD$2,0))</f>
        <v/>
      </c>
      <c r="R80" s="30" t="str">
        <f>IF(VLOOKUP($A79,piš!$A$6:$BZ$160,piš!BE$2,0)="","",VLOOKUP($A79,piš!$A$6:$BZ$160,piš!BE$2,0))</f>
        <v/>
      </c>
      <c r="S80" s="30" t="str">
        <f>IF(VLOOKUP($A79,piš!$A$6:$BZ$160,piš!BF$2,0)="","",VLOOKUP($A79,piš!$A$6:$BZ$160,piš!BF$2,0))</f>
        <v/>
      </c>
      <c r="T80" s="30" t="str">
        <f>IF(VLOOKUP($A79,piš!$A$6:$BZ$160,piš!BG$2,0)="","",VLOOKUP($A79,piš!$A$6:$BZ$160,piš!BG$2,0))</f>
        <v/>
      </c>
      <c r="U80" s="30" t="str">
        <f>IF(VLOOKUP($A79,piš!$A$6:$BZ$160,piš!BH$2,0)="","",VLOOKUP($A79,piš!$A$6:$BZ$160,piš!BH$2,0))</f>
        <v/>
      </c>
      <c r="V80" s="30" t="str">
        <f>IF(VLOOKUP($A79,piš!$A$6:$BZ$160,piš!BI$2,0)="","",VLOOKUP($A79,piš!$A$6:$BZ$160,piš!BI$2,0))</f>
        <v/>
      </c>
      <c r="W80" s="30" t="str">
        <f>IF(VLOOKUP($A79,piš!$A$6:$BZ$160,piš!BJ$2,0)="","",VLOOKUP($A79,piš!$A$6:$BZ$160,piš!BJ$2,0))</f>
        <v/>
      </c>
      <c r="X80" s="30" t="str">
        <f>IF(VLOOKUP($A79,piš!$A$6:$BZ$160,piš!BK$2,0)="","",VLOOKUP($A79,piš!$A$6:$BZ$160,piš!BK$2,0))</f>
        <v/>
      </c>
      <c r="Y80" s="30" t="str">
        <f>IF(VLOOKUP($A79,piš!$A$6:$BZ$160,piš!BL$2,0)="","",VLOOKUP($A79,piš!$A$6:$BZ$160,piš!BL$2,0))</f>
        <v/>
      </c>
      <c r="Z80" s="30" t="str">
        <f>IF(VLOOKUP($A79,piš!$A$6:$BZ$160,piš!BM$2,0)="","",VLOOKUP($A79,piš!$A$6:$BZ$160,piš!BM$2,0))</f>
        <v/>
      </c>
      <c r="AA80" s="30" t="str">
        <f>IF(VLOOKUP($A79,piš!$A$6:$BZ$160,piš!BN$2,0)="","",VLOOKUP($A79,piš!$A$6:$BZ$160,piš!BN$2,0))</f>
        <v/>
      </c>
      <c r="AB80" s="30" t="str">
        <f>IF(VLOOKUP($A79,piš!$A$6:$BZ$160,piš!BO$2,0)="","",VLOOKUP($A79,piš!$A$6:$BZ$160,piš!BO$2,0))</f>
        <v/>
      </c>
      <c r="AC80" s="30" t="str">
        <f>IF(VLOOKUP($A79,piš!$A$6:$BZ$160,piš!BP$2,0)="","",VLOOKUP($A79,piš!$A$6:$BZ$160,piš!BP$2,0))</f>
        <v/>
      </c>
      <c r="AD80" s="30" t="str">
        <f>IF(VLOOKUP($A79,piš!$A$6:$BZ$160,piš!BQ$2,0)="","",VLOOKUP($A79,piš!$A$6:$BZ$160,piš!BQ$2,0))</f>
        <v/>
      </c>
      <c r="AE80" s="30" t="str">
        <f>IF(VLOOKUP($A79,piš!$A$6:$BZ$160,piš!BR$2,0)="","",VLOOKUP($A79,piš!$A$6:$BZ$160,piš!BR$2,0))</f>
        <v/>
      </c>
      <c r="AF80" s="30" t="str">
        <f>IF(VLOOKUP($A79,piš!$A$6:$BZ$160,piš!BS$2,0)="","",VLOOKUP($A79,piš!$A$6:$BZ$160,piš!BS$2,0))</f>
        <v/>
      </c>
      <c r="AG80" s="30" t="str">
        <f>IF(VLOOKUP($A79,piš!$A$6:$BZ$160,piš!BT$2,0)="","",VLOOKUP($A79,piš!$A$6:$BZ$160,piš!BT$2,0))</f>
        <v/>
      </c>
      <c r="AH80" s="30" t="str">
        <f>IF(VLOOKUP($A79,piš!$A$6:$BZ$160,piš!BU$2,0)="","",VLOOKUP($A79,piš!$A$6:$BZ$160,piš!BU$2,0))</f>
        <v/>
      </c>
      <c r="AI80" s="30" t="str">
        <f>IF(VLOOKUP($A79,piš!$A$6:$BZ$160,piš!BV$2,0)="","",VLOOKUP($A79,piš!$A$6:$BZ$160,piš!BV$2,0))</f>
        <v/>
      </c>
    </row>
    <row r="81" spans="1:35" ht="12.75" customHeight="1" x14ac:dyDescent="0.2">
      <c r="A81" s="54">
        <f t="shared" si="0"/>
        <v>33</v>
      </c>
      <c r="B81" s="56">
        <f>VLOOKUP($A81,piš!$A$6:$BZ$160,piš!K$2,0)</f>
        <v>23</v>
      </c>
      <c r="C81" s="27">
        <f>VLOOKUP($A81,piš!$A$6:$BZ$160,piš!H$2,0)</f>
        <v>0</v>
      </c>
      <c r="D81" s="28">
        <f>VLOOKUP($A81,piš!$A$6:$BZ$160,piš!J$2,0)</f>
        <v>0</v>
      </c>
      <c r="E81" s="52">
        <f>VLOOKUP($A81,piš!$A$6:$BZ$160,piš!L$2,0)</f>
        <v>0</v>
      </c>
      <c r="F81" s="40" t="str">
        <f>IF(VLOOKUP($A81,piš!$A$6:$BZ$160,piš!O$2,0)="","",VLOOKUP($A81,piš!$A$6:$BZ$160,piš!O$2,0))</f>
        <v/>
      </c>
      <c r="G81" s="40" t="str">
        <f>IF(VLOOKUP($A81,piš!$A$6:$BZ$160,piš!P$2,0)="","",VLOOKUP($A81,piš!$A$6:$BZ$160,piš!P$2,0))</f>
        <v/>
      </c>
      <c r="H81" s="40" t="str">
        <f>IF(VLOOKUP($A81,piš!$A$6:$BZ$160,piš!Q$2,0)="","",VLOOKUP($A81,piš!$A$6:$BZ$160,piš!Q$2,0))</f>
        <v/>
      </c>
      <c r="I81" s="40" t="str">
        <f>IF(VLOOKUP($A81,piš!$A$6:$BZ$160,piš!R$2,0)="","",VLOOKUP($A81,piš!$A$6:$BZ$160,piš!R$2,0))</f>
        <v/>
      </c>
      <c r="J81" s="40" t="str">
        <f>IF(VLOOKUP($A81,piš!$A$6:$BZ$160,piš!S$2,0)="","",VLOOKUP($A81,piš!$A$6:$BZ$160,piš!S$2,0))</f>
        <v/>
      </c>
      <c r="K81" s="40" t="str">
        <f>IF(VLOOKUP($A81,piš!$A$6:$BZ$160,piš!T$2,0)="","",VLOOKUP($A81,piš!$A$6:$BZ$160,piš!T$2,0))</f>
        <v/>
      </c>
      <c r="L81" s="34" t="str">
        <f>IF(VLOOKUP($A81,piš!$A$6:$BZ$160,piš!U$2,0)="","",VLOOKUP($A81,piš!$A$6:$BZ$160,piš!U$2,0))</f>
        <v/>
      </c>
      <c r="M81" s="34" t="str">
        <f>IF(VLOOKUP($A81,piš!$A$6:$BZ$160,piš!V$2,0)="","",VLOOKUP($A81,piš!$A$6:$BZ$160,piš!V$2,0))</f>
        <v/>
      </c>
      <c r="N81" s="34" t="str">
        <f>IF(VLOOKUP($A81,piš!$A$6:$BZ$160,piš!W$2,0)="","",VLOOKUP($A81,piš!$A$6:$BZ$160,piš!W$2,0))</f>
        <v/>
      </c>
      <c r="O81" s="34" t="str">
        <f>IF(VLOOKUP($A81,piš!$A$6:$BZ$160,piš!X$2,0)="","",VLOOKUP($A81,piš!$A$6:$BZ$160,piš!X$2,0))</f>
        <v/>
      </c>
      <c r="P81" s="34" t="str">
        <f>IF(VLOOKUP($A81,piš!$A$6:$BZ$160,piš!Y$2,0)="","",VLOOKUP($A81,piš!$A$6:$BZ$160,piš!Y$2,0))</f>
        <v/>
      </c>
      <c r="Q81" s="34" t="str">
        <f>IF(VLOOKUP($A81,piš!$A$6:$BZ$160,piš!Z$2,0)="","",VLOOKUP($A81,piš!$A$6:$BZ$160,piš!Z$2,0))</f>
        <v/>
      </c>
      <c r="R81" s="34" t="str">
        <f>IF(VLOOKUP($A81,piš!$A$6:$BZ$160,piš!AA$2,0)="","",VLOOKUP($A81,piš!$A$6:$BZ$160,piš!AA$2,0))</f>
        <v/>
      </c>
      <c r="S81" s="34" t="str">
        <f>IF(VLOOKUP($A81,piš!$A$6:$BZ$160,piš!AB$2,0)="","",VLOOKUP($A81,piš!$A$6:$BZ$160,piš!AB$2,0))</f>
        <v/>
      </c>
      <c r="T81" s="34" t="str">
        <f>IF(VLOOKUP($A81,piš!$A$6:$BZ$160,piš!AC$2,0)="","",VLOOKUP($A81,piš!$A$6:$BZ$160,piš!AC$2,0))</f>
        <v/>
      </c>
      <c r="U81" s="34" t="str">
        <f>IF(VLOOKUP($A81,piš!$A$6:$BZ$160,piš!AD$2,0)="","",VLOOKUP($A81,piš!$A$6:$BZ$160,piš!AD$2,0))</f>
        <v/>
      </c>
      <c r="V81" s="34" t="str">
        <f>IF(VLOOKUP($A81,piš!$A$6:$BZ$160,piš!AE$2,0)="","",VLOOKUP($A81,piš!$A$6:$BZ$160,piš!AE$2,0))</f>
        <v/>
      </c>
      <c r="W81" s="34" t="str">
        <f>IF(VLOOKUP($A81,piš!$A$6:$BZ$160,piš!AF$2,0)="","",VLOOKUP($A81,piš!$A$6:$BZ$160,piš!AF$2,0))</f>
        <v/>
      </c>
      <c r="X81" s="34" t="str">
        <f>IF(VLOOKUP($A81,piš!$A$6:$BZ$160,piš!AG$2,0)="","",VLOOKUP($A81,piš!$A$6:$BZ$160,piš!AG$2,0))</f>
        <v/>
      </c>
      <c r="Y81" s="34" t="str">
        <f>IF(VLOOKUP($A81,piš!$A$6:$BZ$160,piš!AH$2,0)="","",VLOOKUP($A81,piš!$A$6:$BZ$160,piš!AH$2,0))</f>
        <v/>
      </c>
      <c r="Z81" s="34" t="str">
        <f>IF(VLOOKUP($A81,piš!$A$6:$BZ$160,piš!AI$2,0)="","",VLOOKUP($A81,piš!$A$6:$BZ$160,piš!AI$2,0))</f>
        <v/>
      </c>
      <c r="AA81" s="34" t="str">
        <f>IF(VLOOKUP($A81,piš!$A$6:$BZ$160,piš!AJ$2,0)="","",VLOOKUP($A81,piš!$A$6:$BZ$160,piš!AJ$2,0))</f>
        <v/>
      </c>
      <c r="AB81" s="34" t="str">
        <f>IF(VLOOKUP($A81,piš!$A$6:$BZ$160,piš!AK$2,0)="","",VLOOKUP($A81,piš!$A$6:$BZ$160,piš!AK$2,0))</f>
        <v/>
      </c>
      <c r="AC81" s="34" t="str">
        <f>IF(VLOOKUP($A81,piš!$A$6:$BZ$160,piš!AL$2,0)="","",VLOOKUP($A81,piš!$A$6:$BZ$160,piš!AL$2,0))</f>
        <v/>
      </c>
      <c r="AD81" s="34" t="str">
        <f>IF(VLOOKUP($A81,piš!$A$6:$BZ$160,piš!AM$2,0)="","",VLOOKUP($A81,piš!$A$6:$BZ$160,piš!AM$2,0))</f>
        <v/>
      </c>
      <c r="AE81" s="34" t="str">
        <f>IF(VLOOKUP($A81,piš!$A$6:$BZ$160,piš!AN$2,0)="","",VLOOKUP($A81,piš!$A$6:$BZ$160,piš!AN$2,0))</f>
        <v/>
      </c>
      <c r="AF81" s="34" t="str">
        <f>IF(VLOOKUP($A81,piš!$A$6:$BZ$160,piš!AO$2,0)="","",VLOOKUP($A81,piš!$A$6:$BZ$160,piš!AO$2,0))</f>
        <v/>
      </c>
      <c r="AG81" s="34" t="str">
        <f>IF(VLOOKUP($A81,piš!$A$6:$BZ$160,piš!AP$2,0)="","",VLOOKUP($A81,piš!$A$6:$BZ$160,piš!AP$2,0))</f>
        <v/>
      </c>
      <c r="AH81" s="34" t="str">
        <f>IF(VLOOKUP($A81,piš!$A$6:$BZ$160,piš!AQ$2,0)="","",VLOOKUP($A81,piš!$A$6:$BZ$160,piš!AQ$2,0))</f>
        <v/>
      </c>
      <c r="AI81" s="34" t="str">
        <f>IF(VLOOKUP($A81,piš!$A$6:$BZ$160,piš!AR$2,0)="","",VLOOKUP($A81,piš!$A$6:$BZ$160,piš!AR$2,0))</f>
        <v/>
      </c>
    </row>
    <row r="82" spans="1:35" ht="12.75" customHeight="1" thickBot="1" x14ac:dyDescent="0.25">
      <c r="A82" s="55"/>
      <c r="B82" s="57"/>
      <c r="C82" s="29">
        <f>VLOOKUP($A81,piš!$A$6:$BZ$160,piš!I$2,0)</f>
        <v>0</v>
      </c>
      <c r="D82" s="16"/>
      <c r="E82" s="53" t="e">
        <f>VLOOKUP($A82,piš!$A$6:$BZ$160,10,0)</f>
        <v>#N/A</v>
      </c>
      <c r="F82" s="30" t="str">
        <f>IF(VLOOKUP($A81,piš!$A$6:$BZ$160,piš!AS$2,0)="","",VLOOKUP($A81,piš!$A$6:$BZ$160,piš!AS$2,0))</f>
        <v/>
      </c>
      <c r="G82" s="30" t="str">
        <f>IF(VLOOKUP($A81,piš!$A$6:$BZ$160,piš!AT$2,0)="","",VLOOKUP($A81,piš!$A$6:$BZ$160,piš!AT$2,0))</f>
        <v/>
      </c>
      <c r="H82" s="30" t="str">
        <f>IF(VLOOKUP($A81,piš!$A$6:$BZ$160,piš!AU$2,0)="","",VLOOKUP($A81,piš!$A$6:$BZ$160,piš!AU$2,0))</f>
        <v/>
      </c>
      <c r="I82" s="30" t="str">
        <f>IF(VLOOKUP($A81,piš!$A$6:$BZ$160,piš!AV$2,0)="","",VLOOKUP($A81,piš!$A$6:$BZ$160,piš!AV$2,0))</f>
        <v/>
      </c>
      <c r="J82" s="30" t="str">
        <f>IF(VLOOKUP($A81,piš!$A$6:$BZ$160,piš!AW$2,0)="","",VLOOKUP($A81,piš!$A$6:$BZ$160,piš!AW$2,0))</f>
        <v/>
      </c>
      <c r="K82" s="30" t="str">
        <f>IF(VLOOKUP($A81,piš!$A$6:$BZ$160,piš!AX$2,0)="","",VLOOKUP($A81,piš!$A$6:$BZ$160,piš!AX$2,0))</f>
        <v/>
      </c>
      <c r="L82" s="30" t="str">
        <f>IF(VLOOKUP($A81,piš!$A$6:$BZ$160,piš!AY$2,0)="","",VLOOKUP($A81,piš!$A$6:$BZ$160,piš!AY$2,0))</f>
        <v/>
      </c>
      <c r="M82" s="30" t="str">
        <f>IF(VLOOKUP($A81,piš!$A$6:$BZ$160,piš!AZ$2,0)="","",VLOOKUP($A81,piš!$A$6:$BZ$160,piš!AZ$2,0))</f>
        <v/>
      </c>
      <c r="N82" s="30" t="str">
        <f>IF(VLOOKUP($A81,piš!$A$6:$BZ$160,piš!BA$2,0)="","",VLOOKUP($A81,piš!$A$6:$BZ$160,piš!BA$2,0))</f>
        <v/>
      </c>
      <c r="O82" s="30" t="str">
        <f>IF(VLOOKUP($A81,piš!$A$6:$BZ$160,piš!BB$2,0)="","",VLOOKUP($A81,piš!$A$6:$BZ$160,piš!BB$2,0))</f>
        <v/>
      </c>
      <c r="P82" s="30" t="str">
        <f>IF(VLOOKUP($A81,piš!$A$6:$BZ$160,piš!BC$2,0)="","",VLOOKUP($A81,piš!$A$6:$BZ$160,piš!BC$2,0))</f>
        <v/>
      </c>
      <c r="Q82" s="30" t="str">
        <f>IF(VLOOKUP($A81,piš!$A$6:$BZ$160,piš!BD$2,0)="","",VLOOKUP($A81,piš!$A$6:$BZ$160,piš!BD$2,0))</f>
        <v/>
      </c>
      <c r="R82" s="30" t="str">
        <f>IF(VLOOKUP($A81,piš!$A$6:$BZ$160,piš!BE$2,0)="","",VLOOKUP($A81,piš!$A$6:$BZ$160,piš!BE$2,0))</f>
        <v/>
      </c>
      <c r="S82" s="30" t="str">
        <f>IF(VLOOKUP($A81,piš!$A$6:$BZ$160,piš!BF$2,0)="","",VLOOKUP($A81,piš!$A$6:$BZ$160,piš!BF$2,0))</f>
        <v/>
      </c>
      <c r="T82" s="30" t="str">
        <f>IF(VLOOKUP($A81,piš!$A$6:$BZ$160,piš!BG$2,0)="","",VLOOKUP($A81,piš!$A$6:$BZ$160,piš!BG$2,0))</f>
        <v/>
      </c>
      <c r="U82" s="30" t="str">
        <f>IF(VLOOKUP($A81,piš!$A$6:$BZ$160,piš!BH$2,0)="","",VLOOKUP($A81,piš!$A$6:$BZ$160,piš!BH$2,0))</f>
        <v/>
      </c>
      <c r="V82" s="30" t="str">
        <f>IF(VLOOKUP($A81,piš!$A$6:$BZ$160,piš!BI$2,0)="","",VLOOKUP($A81,piš!$A$6:$BZ$160,piš!BI$2,0))</f>
        <v/>
      </c>
      <c r="W82" s="30" t="str">
        <f>IF(VLOOKUP($A81,piš!$A$6:$BZ$160,piš!BJ$2,0)="","",VLOOKUP($A81,piš!$A$6:$BZ$160,piš!BJ$2,0))</f>
        <v/>
      </c>
      <c r="X82" s="30" t="str">
        <f>IF(VLOOKUP($A81,piš!$A$6:$BZ$160,piš!BK$2,0)="","",VLOOKUP($A81,piš!$A$6:$BZ$160,piš!BK$2,0))</f>
        <v/>
      </c>
      <c r="Y82" s="30" t="str">
        <f>IF(VLOOKUP($A81,piš!$A$6:$BZ$160,piš!BL$2,0)="","",VLOOKUP($A81,piš!$A$6:$BZ$160,piš!BL$2,0))</f>
        <v/>
      </c>
      <c r="Z82" s="30" t="str">
        <f>IF(VLOOKUP($A81,piš!$A$6:$BZ$160,piš!BM$2,0)="","",VLOOKUP($A81,piš!$A$6:$BZ$160,piš!BM$2,0))</f>
        <v/>
      </c>
      <c r="AA82" s="30" t="str">
        <f>IF(VLOOKUP($A81,piš!$A$6:$BZ$160,piš!BN$2,0)="","",VLOOKUP($A81,piš!$A$6:$BZ$160,piš!BN$2,0))</f>
        <v/>
      </c>
      <c r="AB82" s="30" t="str">
        <f>IF(VLOOKUP($A81,piš!$A$6:$BZ$160,piš!BO$2,0)="","",VLOOKUP($A81,piš!$A$6:$BZ$160,piš!BO$2,0))</f>
        <v/>
      </c>
      <c r="AC82" s="30" t="str">
        <f>IF(VLOOKUP($A81,piš!$A$6:$BZ$160,piš!BP$2,0)="","",VLOOKUP($A81,piš!$A$6:$BZ$160,piš!BP$2,0))</f>
        <v/>
      </c>
      <c r="AD82" s="30" t="str">
        <f>IF(VLOOKUP($A81,piš!$A$6:$BZ$160,piš!BQ$2,0)="","",VLOOKUP($A81,piš!$A$6:$BZ$160,piš!BQ$2,0))</f>
        <v/>
      </c>
      <c r="AE82" s="30" t="str">
        <f>IF(VLOOKUP($A81,piš!$A$6:$BZ$160,piš!BR$2,0)="","",VLOOKUP($A81,piš!$A$6:$BZ$160,piš!BR$2,0))</f>
        <v/>
      </c>
      <c r="AF82" s="30" t="str">
        <f>IF(VLOOKUP($A81,piš!$A$6:$BZ$160,piš!BS$2,0)="","",VLOOKUP($A81,piš!$A$6:$BZ$160,piš!BS$2,0))</f>
        <v/>
      </c>
      <c r="AG82" s="30" t="str">
        <f>IF(VLOOKUP($A81,piš!$A$6:$BZ$160,piš!BT$2,0)="","",VLOOKUP($A81,piš!$A$6:$BZ$160,piš!BT$2,0))</f>
        <v/>
      </c>
      <c r="AH82" s="30" t="str">
        <f>IF(VLOOKUP($A81,piš!$A$6:$BZ$160,piš!BU$2,0)="","",VLOOKUP($A81,piš!$A$6:$BZ$160,piš!BU$2,0))</f>
        <v/>
      </c>
      <c r="AI82" s="30" t="str">
        <f>IF(VLOOKUP($A81,piš!$A$6:$BZ$160,piš!BV$2,0)="","",VLOOKUP($A81,piš!$A$6:$BZ$160,piš!BV$2,0))</f>
        <v/>
      </c>
    </row>
    <row r="83" spans="1:35" ht="12.75" customHeight="1" x14ac:dyDescent="0.2">
      <c r="A83" s="54">
        <f t="shared" si="0"/>
        <v>34</v>
      </c>
      <c r="B83" s="56">
        <f>VLOOKUP($A83,piš!$A$6:$BZ$160,piš!K$2,0)</f>
        <v>23</v>
      </c>
      <c r="C83" s="27">
        <f>VLOOKUP($A83,piš!$A$6:$BZ$160,piš!H$2,0)</f>
        <v>0</v>
      </c>
      <c r="D83" s="28">
        <f>VLOOKUP($A83,piš!$A$6:$BZ$160,piš!J$2,0)</f>
        <v>0</v>
      </c>
      <c r="E83" s="52">
        <f>VLOOKUP($A83,piš!$A$6:$BZ$160,piš!L$2,0)</f>
        <v>0</v>
      </c>
      <c r="F83" s="40" t="str">
        <f>IF(VLOOKUP($A83,piš!$A$6:$BZ$160,piš!O$2,0)="","",VLOOKUP($A83,piš!$A$6:$BZ$160,piš!O$2,0))</f>
        <v/>
      </c>
      <c r="G83" s="40" t="str">
        <f>IF(VLOOKUP($A83,piš!$A$6:$BZ$160,piš!P$2,0)="","",VLOOKUP($A83,piš!$A$6:$BZ$160,piš!P$2,0))</f>
        <v/>
      </c>
      <c r="H83" s="40" t="str">
        <f>IF(VLOOKUP($A83,piš!$A$6:$BZ$160,piš!Q$2,0)="","",VLOOKUP($A83,piš!$A$6:$BZ$160,piš!Q$2,0))</f>
        <v/>
      </c>
      <c r="I83" s="40" t="str">
        <f>IF(VLOOKUP($A83,piš!$A$6:$BZ$160,piš!R$2,0)="","",VLOOKUP($A83,piš!$A$6:$BZ$160,piš!R$2,0))</f>
        <v/>
      </c>
      <c r="J83" s="40" t="str">
        <f>IF(VLOOKUP($A83,piš!$A$6:$BZ$160,piš!S$2,0)="","",VLOOKUP($A83,piš!$A$6:$BZ$160,piš!S$2,0))</f>
        <v/>
      </c>
      <c r="K83" s="40" t="str">
        <f>IF(VLOOKUP($A83,piš!$A$6:$BZ$160,piš!T$2,0)="","",VLOOKUP($A83,piš!$A$6:$BZ$160,piš!T$2,0))</f>
        <v/>
      </c>
      <c r="L83" s="40" t="str">
        <f>IF(VLOOKUP($A83,piš!$A$6:$BZ$160,piš!U$2,0)="","",VLOOKUP($A83,piš!$A$6:$BZ$160,piš!U$2,0))</f>
        <v/>
      </c>
      <c r="M83" s="40" t="str">
        <f>IF(VLOOKUP($A83,piš!$A$6:$BZ$160,piš!V$2,0)="","",VLOOKUP($A83,piš!$A$6:$BZ$160,piš!V$2,0))</f>
        <v/>
      </c>
      <c r="N83" s="34" t="str">
        <f>IF(VLOOKUP($A83,piš!$A$6:$BZ$160,piš!W$2,0)="","",VLOOKUP($A83,piš!$A$6:$BZ$160,piš!W$2,0))</f>
        <v/>
      </c>
      <c r="O83" s="34" t="str">
        <f>IF(VLOOKUP($A83,piš!$A$6:$BZ$160,piš!X$2,0)="","",VLOOKUP($A83,piš!$A$6:$BZ$160,piš!X$2,0))</f>
        <v/>
      </c>
      <c r="P83" s="34" t="str">
        <f>IF(VLOOKUP($A83,piš!$A$6:$BZ$160,piš!Y$2,0)="","",VLOOKUP($A83,piš!$A$6:$BZ$160,piš!Y$2,0))</f>
        <v/>
      </c>
      <c r="Q83" s="34" t="str">
        <f>IF(VLOOKUP($A83,piš!$A$6:$BZ$160,piš!Z$2,0)="","",VLOOKUP($A83,piš!$A$6:$BZ$160,piš!Z$2,0))</f>
        <v/>
      </c>
      <c r="R83" s="34" t="str">
        <f>IF(VLOOKUP($A83,piš!$A$6:$BZ$160,piš!AA$2,0)="","",VLOOKUP($A83,piš!$A$6:$BZ$160,piš!AA$2,0))</f>
        <v/>
      </c>
      <c r="S83" s="34" t="str">
        <f>IF(VLOOKUP($A83,piš!$A$6:$BZ$160,piš!AB$2,0)="","",VLOOKUP($A83,piš!$A$6:$BZ$160,piš!AB$2,0))</f>
        <v/>
      </c>
      <c r="T83" s="34" t="str">
        <f>IF(VLOOKUP($A83,piš!$A$6:$BZ$160,piš!AC$2,0)="","",VLOOKUP($A83,piš!$A$6:$BZ$160,piš!AC$2,0))</f>
        <v/>
      </c>
      <c r="U83" s="34" t="str">
        <f>IF(VLOOKUP($A83,piš!$A$6:$BZ$160,piš!AD$2,0)="","",VLOOKUP($A83,piš!$A$6:$BZ$160,piš!AD$2,0))</f>
        <v/>
      </c>
      <c r="V83" s="34" t="str">
        <f>IF(VLOOKUP($A83,piš!$A$6:$BZ$160,piš!AE$2,0)="","",VLOOKUP($A83,piš!$A$6:$BZ$160,piš!AE$2,0))</f>
        <v/>
      </c>
      <c r="W83" s="34" t="str">
        <f>IF(VLOOKUP($A83,piš!$A$6:$BZ$160,piš!AF$2,0)="","",VLOOKUP($A83,piš!$A$6:$BZ$160,piš!AF$2,0))</f>
        <v/>
      </c>
      <c r="X83" s="34" t="str">
        <f>IF(VLOOKUP($A83,piš!$A$6:$BZ$160,piš!AG$2,0)="","",VLOOKUP($A83,piš!$A$6:$BZ$160,piš!AG$2,0))</f>
        <v/>
      </c>
      <c r="Y83" s="34" t="str">
        <f>IF(VLOOKUP($A83,piš!$A$6:$BZ$160,piš!AH$2,0)="","",VLOOKUP($A83,piš!$A$6:$BZ$160,piš!AH$2,0))</f>
        <v/>
      </c>
      <c r="Z83" s="34" t="str">
        <f>IF(VLOOKUP($A83,piš!$A$6:$BZ$160,piš!AI$2,0)="","",VLOOKUP($A83,piš!$A$6:$BZ$160,piš!AI$2,0))</f>
        <v/>
      </c>
      <c r="AA83" s="34" t="str">
        <f>IF(VLOOKUP($A83,piš!$A$6:$BZ$160,piš!AJ$2,0)="","",VLOOKUP($A83,piš!$A$6:$BZ$160,piš!AJ$2,0))</f>
        <v/>
      </c>
      <c r="AB83" s="34" t="str">
        <f>IF(VLOOKUP($A83,piš!$A$6:$BZ$160,piš!AK$2,0)="","",VLOOKUP($A83,piš!$A$6:$BZ$160,piš!AK$2,0))</f>
        <v/>
      </c>
      <c r="AC83" s="34" t="str">
        <f>IF(VLOOKUP($A83,piš!$A$6:$BZ$160,piš!AL$2,0)="","",VLOOKUP($A83,piš!$A$6:$BZ$160,piš!AL$2,0))</f>
        <v/>
      </c>
      <c r="AD83" s="34" t="str">
        <f>IF(VLOOKUP($A83,piš!$A$6:$BZ$160,piš!AM$2,0)="","",VLOOKUP($A83,piš!$A$6:$BZ$160,piš!AM$2,0))</f>
        <v/>
      </c>
      <c r="AE83" s="34" t="str">
        <f>IF(VLOOKUP($A83,piš!$A$6:$BZ$160,piš!AN$2,0)="","",VLOOKUP($A83,piš!$A$6:$BZ$160,piš!AN$2,0))</f>
        <v/>
      </c>
      <c r="AF83" s="34" t="str">
        <f>IF(VLOOKUP($A83,piš!$A$6:$BZ$160,piš!AO$2,0)="","",VLOOKUP($A83,piš!$A$6:$BZ$160,piš!AO$2,0))</f>
        <v/>
      </c>
      <c r="AG83" s="34" t="str">
        <f>IF(VLOOKUP($A83,piš!$A$6:$BZ$160,piš!AP$2,0)="","",VLOOKUP($A83,piš!$A$6:$BZ$160,piš!AP$2,0))</f>
        <v/>
      </c>
      <c r="AH83" s="34" t="str">
        <f>IF(VLOOKUP($A83,piš!$A$6:$BZ$160,piš!AQ$2,0)="","",VLOOKUP($A83,piš!$A$6:$BZ$160,piš!AQ$2,0))</f>
        <v/>
      </c>
      <c r="AI83" s="34" t="str">
        <f>IF(VLOOKUP($A83,piš!$A$6:$BZ$160,piš!AR$2,0)="","",VLOOKUP($A83,piš!$A$6:$BZ$160,piš!AR$2,0))</f>
        <v/>
      </c>
    </row>
    <row r="84" spans="1:35" ht="12.75" customHeight="1" thickBot="1" x14ac:dyDescent="0.25">
      <c r="A84" s="55"/>
      <c r="B84" s="57"/>
      <c r="C84" s="29">
        <f>VLOOKUP($A83,piš!$A$6:$BZ$160,piš!I$2,0)</f>
        <v>0</v>
      </c>
      <c r="D84" s="16"/>
      <c r="E84" s="53" t="e">
        <f>VLOOKUP($A84,piš!$A$6:$BZ$160,10,0)</f>
        <v>#N/A</v>
      </c>
      <c r="F84" s="30" t="str">
        <f>IF(VLOOKUP($A83,piš!$A$6:$BZ$160,piš!AS$2,0)="","",VLOOKUP($A83,piš!$A$6:$BZ$160,piš!AS$2,0))</f>
        <v/>
      </c>
      <c r="G84" s="30" t="str">
        <f>IF(VLOOKUP($A83,piš!$A$6:$BZ$160,piš!AT$2,0)="","",VLOOKUP($A83,piš!$A$6:$BZ$160,piš!AT$2,0))</f>
        <v/>
      </c>
      <c r="H84" s="30" t="str">
        <f>IF(VLOOKUP($A83,piš!$A$6:$BZ$160,piš!AU$2,0)="","",VLOOKUP($A83,piš!$A$6:$BZ$160,piš!AU$2,0))</f>
        <v/>
      </c>
      <c r="I84" s="30" t="str">
        <f>IF(VLOOKUP($A83,piš!$A$6:$BZ$160,piš!AV$2,0)="","",VLOOKUP($A83,piš!$A$6:$BZ$160,piš!AV$2,0))</f>
        <v/>
      </c>
      <c r="J84" s="30" t="str">
        <f>IF(VLOOKUP($A83,piš!$A$6:$BZ$160,piš!AW$2,0)="","",VLOOKUP($A83,piš!$A$6:$BZ$160,piš!AW$2,0))</f>
        <v/>
      </c>
      <c r="K84" s="30" t="str">
        <f>IF(VLOOKUP($A83,piš!$A$6:$BZ$160,piš!AX$2,0)="","",VLOOKUP($A83,piš!$A$6:$BZ$160,piš!AX$2,0))</f>
        <v/>
      </c>
      <c r="L84" s="30" t="str">
        <f>IF(VLOOKUP($A83,piš!$A$6:$BZ$160,piš!AY$2,0)="","",VLOOKUP($A83,piš!$A$6:$BZ$160,piš!AY$2,0))</f>
        <v/>
      </c>
      <c r="M84" s="30" t="str">
        <f>IF(VLOOKUP($A83,piš!$A$6:$BZ$160,piš!AZ$2,0)="","",VLOOKUP($A83,piš!$A$6:$BZ$160,piš!AZ$2,0))</f>
        <v/>
      </c>
      <c r="N84" s="30" t="str">
        <f>IF(VLOOKUP($A83,piš!$A$6:$BZ$160,piš!BA$2,0)="","",VLOOKUP($A83,piš!$A$6:$BZ$160,piš!BA$2,0))</f>
        <v/>
      </c>
      <c r="O84" s="30" t="str">
        <f>IF(VLOOKUP($A83,piš!$A$6:$BZ$160,piš!BB$2,0)="","",VLOOKUP($A83,piš!$A$6:$BZ$160,piš!BB$2,0))</f>
        <v/>
      </c>
      <c r="P84" s="30" t="str">
        <f>IF(VLOOKUP($A83,piš!$A$6:$BZ$160,piš!BC$2,0)="","",VLOOKUP($A83,piš!$A$6:$BZ$160,piš!BC$2,0))</f>
        <v/>
      </c>
      <c r="Q84" s="30" t="str">
        <f>IF(VLOOKUP($A83,piš!$A$6:$BZ$160,piš!BD$2,0)="","",VLOOKUP($A83,piš!$A$6:$BZ$160,piš!BD$2,0))</f>
        <v/>
      </c>
      <c r="R84" s="30" t="str">
        <f>IF(VLOOKUP($A83,piš!$A$6:$BZ$160,piš!BE$2,0)="","",VLOOKUP($A83,piš!$A$6:$BZ$160,piš!BE$2,0))</f>
        <v/>
      </c>
      <c r="S84" s="30" t="str">
        <f>IF(VLOOKUP($A83,piš!$A$6:$BZ$160,piš!BF$2,0)="","",VLOOKUP($A83,piš!$A$6:$BZ$160,piš!BF$2,0))</f>
        <v/>
      </c>
      <c r="T84" s="30" t="str">
        <f>IF(VLOOKUP($A83,piš!$A$6:$BZ$160,piš!BG$2,0)="","",VLOOKUP($A83,piš!$A$6:$BZ$160,piš!BG$2,0))</f>
        <v/>
      </c>
      <c r="U84" s="30" t="str">
        <f>IF(VLOOKUP($A83,piš!$A$6:$BZ$160,piš!BH$2,0)="","",VLOOKUP($A83,piš!$A$6:$BZ$160,piš!BH$2,0))</f>
        <v/>
      </c>
      <c r="V84" s="30" t="str">
        <f>IF(VLOOKUP($A83,piš!$A$6:$BZ$160,piš!BI$2,0)="","",VLOOKUP($A83,piš!$A$6:$BZ$160,piš!BI$2,0))</f>
        <v/>
      </c>
      <c r="W84" s="30" t="str">
        <f>IF(VLOOKUP($A83,piš!$A$6:$BZ$160,piš!BJ$2,0)="","",VLOOKUP($A83,piš!$A$6:$BZ$160,piš!BJ$2,0))</f>
        <v/>
      </c>
      <c r="X84" s="30" t="str">
        <f>IF(VLOOKUP($A83,piš!$A$6:$BZ$160,piš!BK$2,0)="","",VLOOKUP($A83,piš!$A$6:$BZ$160,piš!BK$2,0))</f>
        <v/>
      </c>
      <c r="Y84" s="30" t="str">
        <f>IF(VLOOKUP($A83,piš!$A$6:$BZ$160,piš!BL$2,0)="","",VLOOKUP($A83,piš!$A$6:$BZ$160,piš!BL$2,0))</f>
        <v/>
      </c>
      <c r="Z84" s="30" t="str">
        <f>IF(VLOOKUP($A83,piš!$A$6:$BZ$160,piš!BM$2,0)="","",VLOOKUP($A83,piš!$A$6:$BZ$160,piš!BM$2,0))</f>
        <v/>
      </c>
      <c r="AA84" s="30" t="str">
        <f>IF(VLOOKUP($A83,piš!$A$6:$BZ$160,piš!BN$2,0)="","",VLOOKUP($A83,piš!$A$6:$BZ$160,piš!BN$2,0))</f>
        <v/>
      </c>
      <c r="AB84" s="30" t="str">
        <f>IF(VLOOKUP($A83,piš!$A$6:$BZ$160,piš!BO$2,0)="","",VLOOKUP($A83,piš!$A$6:$BZ$160,piš!BO$2,0))</f>
        <v/>
      </c>
      <c r="AC84" s="30" t="str">
        <f>IF(VLOOKUP($A83,piš!$A$6:$BZ$160,piš!BP$2,0)="","",VLOOKUP($A83,piš!$A$6:$BZ$160,piš!BP$2,0))</f>
        <v/>
      </c>
      <c r="AD84" s="30" t="str">
        <f>IF(VLOOKUP($A83,piš!$A$6:$BZ$160,piš!BQ$2,0)="","",VLOOKUP($A83,piš!$A$6:$BZ$160,piš!BQ$2,0))</f>
        <v/>
      </c>
      <c r="AE84" s="30" t="str">
        <f>IF(VLOOKUP($A83,piš!$A$6:$BZ$160,piš!BR$2,0)="","",VLOOKUP($A83,piš!$A$6:$BZ$160,piš!BR$2,0))</f>
        <v/>
      </c>
      <c r="AF84" s="30" t="str">
        <f>IF(VLOOKUP($A83,piš!$A$6:$BZ$160,piš!BS$2,0)="","",VLOOKUP($A83,piš!$A$6:$BZ$160,piš!BS$2,0))</f>
        <v/>
      </c>
      <c r="AG84" s="30" t="str">
        <f>IF(VLOOKUP($A83,piš!$A$6:$BZ$160,piš!BT$2,0)="","",VLOOKUP($A83,piš!$A$6:$BZ$160,piš!BT$2,0))</f>
        <v/>
      </c>
      <c r="AH84" s="30" t="str">
        <f>IF(VLOOKUP($A83,piš!$A$6:$BZ$160,piš!BU$2,0)="","",VLOOKUP($A83,piš!$A$6:$BZ$160,piš!BU$2,0))</f>
        <v/>
      </c>
      <c r="AI84" s="30" t="str">
        <f>IF(VLOOKUP($A83,piš!$A$6:$BZ$160,piš!BV$2,0)="","",VLOOKUP($A83,piš!$A$6:$BZ$160,piš!BV$2,0))</f>
        <v/>
      </c>
    </row>
    <row r="85" spans="1:35" ht="12.75" customHeight="1" x14ac:dyDescent="0.2">
      <c r="A85" s="54">
        <f t="shared" si="0"/>
        <v>35</v>
      </c>
      <c r="B85" s="56">
        <f>VLOOKUP($A85,piš!$A$6:$BZ$160,piš!K$2,0)</f>
        <v>23</v>
      </c>
      <c r="C85" s="27">
        <f>VLOOKUP($A85,piš!$A$6:$BZ$160,piš!H$2,0)</f>
        <v>0</v>
      </c>
      <c r="D85" s="28">
        <f>VLOOKUP($A85,piš!$A$6:$BZ$160,piš!J$2,0)</f>
        <v>0</v>
      </c>
      <c r="E85" s="52">
        <f>VLOOKUP($A85,piš!$A$6:$BZ$160,piš!L$2,0)</f>
        <v>0</v>
      </c>
      <c r="F85" s="40" t="str">
        <f>IF(VLOOKUP($A85,piš!$A$6:$BZ$160,piš!O$2,0)="","",VLOOKUP($A85,piš!$A$6:$BZ$160,piš!O$2,0))</f>
        <v/>
      </c>
      <c r="G85" s="40" t="str">
        <f>IF(VLOOKUP($A85,piš!$A$6:$BZ$160,piš!P$2,0)="","",VLOOKUP($A85,piš!$A$6:$BZ$160,piš!P$2,0))</f>
        <v/>
      </c>
      <c r="H85" s="40" t="str">
        <f>IF(VLOOKUP($A85,piš!$A$6:$BZ$160,piš!Q$2,0)="","",VLOOKUP($A85,piš!$A$6:$BZ$160,piš!Q$2,0))</f>
        <v/>
      </c>
      <c r="I85" s="40" t="str">
        <f>IF(VLOOKUP($A85,piš!$A$6:$BZ$160,piš!R$2,0)="","",VLOOKUP($A85,piš!$A$6:$BZ$160,piš!R$2,0))</f>
        <v/>
      </c>
      <c r="J85" s="40" t="str">
        <f>IF(VLOOKUP($A85,piš!$A$6:$BZ$160,piš!S$2,0)="","",VLOOKUP($A85,piš!$A$6:$BZ$160,piš!S$2,0))</f>
        <v/>
      </c>
      <c r="K85" s="40" t="str">
        <f>IF(VLOOKUP($A85,piš!$A$6:$BZ$160,piš!T$2,0)="","",VLOOKUP($A85,piš!$A$6:$BZ$160,piš!T$2,0))</f>
        <v/>
      </c>
      <c r="L85" s="40" t="str">
        <f>IF(VLOOKUP($A85,piš!$A$6:$BZ$160,piš!U$2,0)="","",VLOOKUP($A85,piš!$A$6:$BZ$160,piš!U$2,0))</f>
        <v/>
      </c>
      <c r="M85" s="34" t="str">
        <f>IF(VLOOKUP($A85,piš!$A$6:$BZ$160,piš!V$2,0)="","",VLOOKUP($A85,piš!$A$6:$BZ$160,piš!V$2,0))</f>
        <v/>
      </c>
      <c r="N85" s="34" t="str">
        <f>IF(VLOOKUP($A85,piš!$A$6:$BZ$160,piš!W$2,0)="","",VLOOKUP($A85,piš!$A$6:$BZ$160,piš!W$2,0))</f>
        <v/>
      </c>
      <c r="O85" s="34" t="str">
        <f>IF(VLOOKUP($A85,piš!$A$6:$BZ$160,piš!X$2,0)="","",VLOOKUP($A85,piš!$A$6:$BZ$160,piš!X$2,0))</f>
        <v/>
      </c>
      <c r="P85" s="34" t="str">
        <f>IF(VLOOKUP($A85,piš!$A$6:$BZ$160,piš!Y$2,0)="","",VLOOKUP($A85,piš!$A$6:$BZ$160,piš!Y$2,0))</f>
        <v/>
      </c>
      <c r="Q85" s="34" t="str">
        <f>IF(VLOOKUP($A85,piš!$A$6:$BZ$160,piš!Z$2,0)="","",VLOOKUP($A85,piš!$A$6:$BZ$160,piš!Z$2,0))</f>
        <v/>
      </c>
      <c r="R85" s="34" t="str">
        <f>IF(VLOOKUP($A85,piš!$A$6:$BZ$160,piš!AA$2,0)="","",VLOOKUP($A85,piš!$A$6:$BZ$160,piš!AA$2,0))</f>
        <v/>
      </c>
      <c r="S85" s="34" t="str">
        <f>IF(VLOOKUP($A85,piš!$A$6:$BZ$160,piš!AB$2,0)="","",VLOOKUP($A85,piš!$A$6:$BZ$160,piš!AB$2,0))</f>
        <v/>
      </c>
      <c r="T85" s="34" t="str">
        <f>IF(VLOOKUP($A85,piš!$A$6:$BZ$160,piš!AC$2,0)="","",VLOOKUP($A85,piš!$A$6:$BZ$160,piš!AC$2,0))</f>
        <v/>
      </c>
      <c r="U85" s="34" t="str">
        <f>IF(VLOOKUP($A85,piš!$A$6:$BZ$160,piš!AD$2,0)="","",VLOOKUP($A85,piš!$A$6:$BZ$160,piš!AD$2,0))</f>
        <v/>
      </c>
      <c r="V85" s="34" t="str">
        <f>IF(VLOOKUP($A85,piš!$A$6:$BZ$160,piš!AE$2,0)="","",VLOOKUP($A85,piš!$A$6:$BZ$160,piš!AE$2,0))</f>
        <v/>
      </c>
      <c r="W85" s="34" t="str">
        <f>IF(VLOOKUP($A85,piš!$A$6:$BZ$160,piš!AF$2,0)="","",VLOOKUP($A85,piš!$A$6:$BZ$160,piš!AF$2,0))</f>
        <v/>
      </c>
      <c r="X85" s="34" t="str">
        <f>IF(VLOOKUP($A85,piš!$A$6:$BZ$160,piš!AG$2,0)="","",VLOOKUP($A85,piš!$A$6:$BZ$160,piš!AG$2,0))</f>
        <v/>
      </c>
      <c r="Y85" s="34" t="str">
        <f>IF(VLOOKUP($A85,piš!$A$6:$BZ$160,piš!AH$2,0)="","",VLOOKUP($A85,piš!$A$6:$BZ$160,piš!AH$2,0))</f>
        <v/>
      </c>
      <c r="Z85" s="34" t="str">
        <f>IF(VLOOKUP($A85,piš!$A$6:$BZ$160,piš!AI$2,0)="","",VLOOKUP($A85,piš!$A$6:$BZ$160,piš!AI$2,0))</f>
        <v/>
      </c>
      <c r="AA85" s="34" t="str">
        <f>IF(VLOOKUP($A85,piš!$A$6:$BZ$160,piš!AJ$2,0)="","",VLOOKUP($A85,piš!$A$6:$BZ$160,piš!AJ$2,0))</f>
        <v/>
      </c>
      <c r="AB85" s="34" t="str">
        <f>IF(VLOOKUP($A85,piš!$A$6:$BZ$160,piš!AK$2,0)="","",VLOOKUP($A85,piš!$A$6:$BZ$160,piš!AK$2,0))</f>
        <v/>
      </c>
      <c r="AC85" s="34" t="str">
        <f>IF(VLOOKUP($A85,piš!$A$6:$BZ$160,piš!AL$2,0)="","",VLOOKUP($A85,piš!$A$6:$BZ$160,piš!AL$2,0))</f>
        <v/>
      </c>
      <c r="AD85" s="34" t="str">
        <f>IF(VLOOKUP($A85,piš!$A$6:$BZ$160,piš!AM$2,0)="","",VLOOKUP($A85,piš!$A$6:$BZ$160,piš!AM$2,0))</f>
        <v/>
      </c>
      <c r="AE85" s="34" t="str">
        <f>IF(VLOOKUP($A85,piš!$A$6:$BZ$160,piš!AN$2,0)="","",VLOOKUP($A85,piš!$A$6:$BZ$160,piš!AN$2,0))</f>
        <v/>
      </c>
      <c r="AF85" s="34" t="str">
        <f>IF(VLOOKUP($A85,piš!$A$6:$BZ$160,piš!AO$2,0)="","",VLOOKUP($A85,piš!$A$6:$BZ$160,piš!AO$2,0))</f>
        <v/>
      </c>
      <c r="AG85" s="34" t="str">
        <f>IF(VLOOKUP($A85,piš!$A$6:$BZ$160,piš!AP$2,0)="","",VLOOKUP($A85,piš!$A$6:$BZ$160,piš!AP$2,0))</f>
        <v/>
      </c>
      <c r="AH85" s="34" t="str">
        <f>IF(VLOOKUP($A85,piš!$A$6:$BZ$160,piš!AQ$2,0)="","",VLOOKUP($A85,piš!$A$6:$BZ$160,piš!AQ$2,0))</f>
        <v/>
      </c>
      <c r="AI85" s="34" t="str">
        <f>IF(VLOOKUP($A85,piš!$A$6:$BZ$160,piš!AR$2,0)="","",VLOOKUP($A85,piš!$A$6:$BZ$160,piš!AR$2,0))</f>
        <v/>
      </c>
    </row>
    <row r="86" spans="1:35" ht="12.75" customHeight="1" thickBot="1" x14ac:dyDescent="0.25">
      <c r="A86" s="55"/>
      <c r="B86" s="57"/>
      <c r="C86" s="29">
        <f>VLOOKUP($A85,piš!$A$6:$BZ$160,piš!I$2,0)</f>
        <v>0</v>
      </c>
      <c r="D86" s="16"/>
      <c r="E86" s="53" t="e">
        <f>VLOOKUP($A86,piš!$A$6:$BZ$160,10,0)</f>
        <v>#N/A</v>
      </c>
      <c r="F86" s="30" t="str">
        <f>IF(VLOOKUP($A85,piš!$A$6:$BZ$160,piš!AS$2,0)="","",VLOOKUP($A85,piš!$A$6:$BZ$160,piš!AS$2,0))</f>
        <v/>
      </c>
      <c r="G86" s="30" t="str">
        <f>IF(VLOOKUP($A85,piš!$A$6:$BZ$160,piš!AT$2,0)="","",VLOOKUP($A85,piš!$A$6:$BZ$160,piš!AT$2,0))</f>
        <v/>
      </c>
      <c r="H86" s="30" t="str">
        <f>IF(VLOOKUP($A85,piš!$A$6:$BZ$160,piš!AU$2,0)="","",VLOOKUP($A85,piš!$A$6:$BZ$160,piš!AU$2,0))</f>
        <v/>
      </c>
      <c r="I86" s="30" t="str">
        <f>IF(VLOOKUP($A85,piš!$A$6:$BZ$160,piš!AV$2,0)="","",VLOOKUP($A85,piš!$A$6:$BZ$160,piš!AV$2,0))</f>
        <v/>
      </c>
      <c r="J86" s="30" t="str">
        <f>IF(VLOOKUP($A85,piš!$A$6:$BZ$160,piš!AW$2,0)="","",VLOOKUP($A85,piš!$A$6:$BZ$160,piš!AW$2,0))</f>
        <v/>
      </c>
      <c r="K86" s="30" t="str">
        <f>IF(VLOOKUP($A85,piš!$A$6:$BZ$160,piš!AX$2,0)="","",VLOOKUP($A85,piš!$A$6:$BZ$160,piš!AX$2,0))</f>
        <v/>
      </c>
      <c r="L86" s="30" t="str">
        <f>IF(VLOOKUP($A85,piš!$A$6:$BZ$160,piš!AY$2,0)="","",VLOOKUP($A85,piš!$A$6:$BZ$160,piš!AY$2,0))</f>
        <v/>
      </c>
      <c r="M86" s="30" t="str">
        <f>IF(VLOOKUP($A85,piš!$A$6:$BZ$160,piš!AZ$2,0)="","",VLOOKUP($A85,piš!$A$6:$BZ$160,piš!AZ$2,0))</f>
        <v/>
      </c>
      <c r="N86" s="30" t="str">
        <f>IF(VLOOKUP($A85,piš!$A$6:$BZ$160,piš!BA$2,0)="","",VLOOKUP($A85,piš!$A$6:$BZ$160,piš!BA$2,0))</f>
        <v/>
      </c>
      <c r="O86" s="30" t="str">
        <f>IF(VLOOKUP($A85,piš!$A$6:$BZ$160,piš!BB$2,0)="","",VLOOKUP($A85,piš!$A$6:$BZ$160,piš!BB$2,0))</f>
        <v/>
      </c>
      <c r="P86" s="30" t="str">
        <f>IF(VLOOKUP($A85,piš!$A$6:$BZ$160,piš!BC$2,0)="","",VLOOKUP($A85,piš!$A$6:$BZ$160,piš!BC$2,0))</f>
        <v/>
      </c>
      <c r="Q86" s="30" t="str">
        <f>IF(VLOOKUP($A85,piš!$A$6:$BZ$160,piš!BD$2,0)="","",VLOOKUP($A85,piš!$A$6:$BZ$160,piš!BD$2,0))</f>
        <v/>
      </c>
      <c r="R86" s="30" t="str">
        <f>IF(VLOOKUP($A85,piš!$A$6:$BZ$160,piš!BE$2,0)="","",VLOOKUP($A85,piš!$A$6:$BZ$160,piš!BE$2,0))</f>
        <v/>
      </c>
      <c r="S86" s="30" t="str">
        <f>IF(VLOOKUP($A85,piš!$A$6:$BZ$160,piš!BF$2,0)="","",VLOOKUP($A85,piš!$A$6:$BZ$160,piš!BF$2,0))</f>
        <v/>
      </c>
      <c r="T86" s="30" t="str">
        <f>IF(VLOOKUP($A85,piš!$A$6:$BZ$160,piš!BG$2,0)="","",VLOOKUP($A85,piš!$A$6:$BZ$160,piš!BG$2,0))</f>
        <v/>
      </c>
      <c r="U86" s="30" t="str">
        <f>IF(VLOOKUP($A85,piš!$A$6:$BZ$160,piš!BH$2,0)="","",VLOOKUP($A85,piš!$A$6:$BZ$160,piš!BH$2,0))</f>
        <v/>
      </c>
      <c r="V86" s="30" t="str">
        <f>IF(VLOOKUP($A85,piš!$A$6:$BZ$160,piš!BI$2,0)="","",VLOOKUP($A85,piš!$A$6:$BZ$160,piš!BI$2,0))</f>
        <v/>
      </c>
      <c r="W86" s="30" t="str">
        <f>IF(VLOOKUP($A85,piš!$A$6:$BZ$160,piš!BJ$2,0)="","",VLOOKUP($A85,piš!$A$6:$BZ$160,piš!BJ$2,0))</f>
        <v/>
      </c>
      <c r="X86" s="30" t="str">
        <f>IF(VLOOKUP($A85,piš!$A$6:$BZ$160,piš!BK$2,0)="","",VLOOKUP($A85,piš!$A$6:$BZ$160,piš!BK$2,0))</f>
        <v/>
      </c>
      <c r="Y86" s="30" t="str">
        <f>IF(VLOOKUP($A85,piš!$A$6:$BZ$160,piš!BL$2,0)="","",VLOOKUP($A85,piš!$A$6:$BZ$160,piš!BL$2,0))</f>
        <v/>
      </c>
      <c r="Z86" s="30" t="str">
        <f>IF(VLOOKUP($A85,piš!$A$6:$BZ$160,piš!BM$2,0)="","",VLOOKUP($A85,piš!$A$6:$BZ$160,piš!BM$2,0))</f>
        <v/>
      </c>
      <c r="AA86" s="30" t="str">
        <f>IF(VLOOKUP($A85,piš!$A$6:$BZ$160,piš!BN$2,0)="","",VLOOKUP($A85,piš!$A$6:$BZ$160,piš!BN$2,0))</f>
        <v/>
      </c>
      <c r="AB86" s="30" t="str">
        <f>IF(VLOOKUP($A85,piš!$A$6:$BZ$160,piš!BO$2,0)="","",VLOOKUP($A85,piš!$A$6:$BZ$160,piš!BO$2,0))</f>
        <v/>
      </c>
      <c r="AC86" s="30" t="str">
        <f>IF(VLOOKUP($A85,piš!$A$6:$BZ$160,piš!BP$2,0)="","",VLOOKUP($A85,piš!$A$6:$BZ$160,piš!BP$2,0))</f>
        <v/>
      </c>
      <c r="AD86" s="30" t="str">
        <f>IF(VLOOKUP($A85,piš!$A$6:$BZ$160,piš!BQ$2,0)="","",VLOOKUP($A85,piš!$A$6:$BZ$160,piš!BQ$2,0))</f>
        <v/>
      </c>
      <c r="AE86" s="30" t="str">
        <f>IF(VLOOKUP($A85,piš!$A$6:$BZ$160,piš!BR$2,0)="","",VLOOKUP($A85,piš!$A$6:$BZ$160,piš!BR$2,0))</f>
        <v/>
      </c>
      <c r="AF86" s="30" t="str">
        <f>IF(VLOOKUP($A85,piš!$A$6:$BZ$160,piš!BS$2,0)="","",VLOOKUP($A85,piš!$A$6:$BZ$160,piš!BS$2,0))</f>
        <v/>
      </c>
      <c r="AG86" s="30" t="str">
        <f>IF(VLOOKUP($A85,piš!$A$6:$BZ$160,piš!BT$2,0)="","",VLOOKUP($A85,piš!$A$6:$BZ$160,piš!BT$2,0))</f>
        <v/>
      </c>
      <c r="AH86" s="30" t="str">
        <f>IF(VLOOKUP($A85,piš!$A$6:$BZ$160,piš!BU$2,0)="","",VLOOKUP($A85,piš!$A$6:$BZ$160,piš!BU$2,0))</f>
        <v/>
      </c>
      <c r="AI86" s="30" t="str">
        <f>IF(VLOOKUP($A85,piš!$A$6:$BZ$160,piš!BV$2,0)="","",VLOOKUP($A85,piš!$A$6:$BZ$160,piš!BV$2,0))</f>
        <v/>
      </c>
    </row>
    <row r="87" spans="1:35" ht="12.75" customHeight="1" x14ac:dyDescent="0.2">
      <c r="A87" s="54">
        <f t="shared" si="0"/>
        <v>36</v>
      </c>
      <c r="B87" s="56">
        <f>VLOOKUP($A87,piš!$A$6:$BZ$160,piš!K$2,0)</f>
        <v>23</v>
      </c>
      <c r="C87" s="27">
        <f>VLOOKUP($A87,piš!$A$6:$BZ$160,piš!H$2,0)</f>
        <v>0</v>
      </c>
      <c r="D87" s="28">
        <f>VLOOKUP($A87,piš!$A$6:$BZ$160,piš!J$2,0)</f>
        <v>0</v>
      </c>
      <c r="E87" s="52">
        <f>VLOOKUP($A87,piš!$A$6:$BZ$160,piš!L$2,0)</f>
        <v>0</v>
      </c>
      <c r="F87" s="40" t="str">
        <f>IF(VLOOKUP($A87,piš!$A$6:$BZ$160,piš!O$2,0)="","",VLOOKUP($A87,piš!$A$6:$BZ$160,piš!O$2,0))</f>
        <v/>
      </c>
      <c r="G87" s="40" t="str">
        <f>IF(VLOOKUP($A87,piš!$A$6:$BZ$160,piš!P$2,0)="","",VLOOKUP($A87,piš!$A$6:$BZ$160,piš!P$2,0))</f>
        <v/>
      </c>
      <c r="H87" s="40" t="str">
        <f>IF(VLOOKUP($A87,piš!$A$6:$BZ$160,piš!Q$2,0)="","",VLOOKUP($A87,piš!$A$6:$BZ$160,piš!Q$2,0))</f>
        <v/>
      </c>
      <c r="I87" s="40" t="str">
        <f>IF(VLOOKUP($A87,piš!$A$6:$BZ$160,piš!R$2,0)="","",VLOOKUP($A87,piš!$A$6:$BZ$160,piš!R$2,0))</f>
        <v/>
      </c>
      <c r="J87" s="40" t="str">
        <f>IF(VLOOKUP($A87,piš!$A$6:$BZ$160,piš!S$2,0)="","",VLOOKUP($A87,piš!$A$6:$BZ$160,piš!S$2,0))</f>
        <v/>
      </c>
      <c r="K87" s="40" t="str">
        <f>IF(VLOOKUP($A87,piš!$A$6:$BZ$160,piš!T$2,0)="","",VLOOKUP($A87,piš!$A$6:$BZ$160,piš!T$2,0))</f>
        <v/>
      </c>
      <c r="L87" s="40" t="str">
        <f>IF(VLOOKUP($A87,piš!$A$6:$BZ$160,piš!U$2,0)="","",VLOOKUP($A87,piš!$A$6:$BZ$160,piš!U$2,0))</f>
        <v/>
      </c>
      <c r="M87" s="34" t="str">
        <f>IF(VLOOKUP($A87,piš!$A$6:$BZ$160,piš!V$2,0)="","",VLOOKUP($A87,piš!$A$6:$BZ$160,piš!V$2,0))</f>
        <v/>
      </c>
      <c r="N87" s="34" t="str">
        <f>IF(VLOOKUP($A87,piš!$A$6:$BZ$160,piš!W$2,0)="","",VLOOKUP($A87,piš!$A$6:$BZ$160,piš!W$2,0))</f>
        <v/>
      </c>
      <c r="O87" s="34" t="str">
        <f>IF(VLOOKUP($A87,piš!$A$6:$BZ$160,piš!X$2,0)="","",VLOOKUP($A87,piš!$A$6:$BZ$160,piš!X$2,0))</f>
        <v/>
      </c>
      <c r="P87" s="34" t="str">
        <f>IF(VLOOKUP($A87,piš!$A$6:$BZ$160,piš!Y$2,0)="","",VLOOKUP($A87,piš!$A$6:$BZ$160,piš!Y$2,0))</f>
        <v/>
      </c>
      <c r="Q87" s="34" t="str">
        <f>IF(VLOOKUP($A87,piš!$A$6:$BZ$160,piš!Z$2,0)="","",VLOOKUP($A87,piš!$A$6:$BZ$160,piš!Z$2,0))</f>
        <v/>
      </c>
      <c r="R87" s="34" t="str">
        <f>IF(VLOOKUP($A87,piš!$A$6:$BZ$160,piš!AA$2,0)="","",VLOOKUP($A87,piš!$A$6:$BZ$160,piš!AA$2,0))</f>
        <v/>
      </c>
      <c r="S87" s="34" t="str">
        <f>IF(VLOOKUP($A87,piš!$A$6:$BZ$160,piš!AB$2,0)="","",VLOOKUP($A87,piš!$A$6:$BZ$160,piš!AB$2,0))</f>
        <v/>
      </c>
      <c r="T87" s="34" t="str">
        <f>IF(VLOOKUP($A87,piš!$A$6:$BZ$160,piš!AC$2,0)="","",VLOOKUP($A87,piš!$A$6:$BZ$160,piš!AC$2,0))</f>
        <v/>
      </c>
      <c r="U87" s="34" t="str">
        <f>IF(VLOOKUP($A87,piš!$A$6:$BZ$160,piš!AD$2,0)="","",VLOOKUP($A87,piš!$A$6:$BZ$160,piš!AD$2,0))</f>
        <v/>
      </c>
      <c r="V87" s="34" t="str">
        <f>IF(VLOOKUP($A87,piš!$A$6:$BZ$160,piš!AE$2,0)="","",VLOOKUP($A87,piš!$A$6:$BZ$160,piš!AE$2,0))</f>
        <v/>
      </c>
      <c r="W87" s="34" t="str">
        <f>IF(VLOOKUP($A87,piš!$A$6:$BZ$160,piš!AF$2,0)="","",VLOOKUP($A87,piš!$A$6:$BZ$160,piš!AF$2,0))</f>
        <v/>
      </c>
      <c r="X87" s="34" t="str">
        <f>IF(VLOOKUP($A87,piš!$A$6:$BZ$160,piš!AG$2,0)="","",VLOOKUP($A87,piš!$A$6:$BZ$160,piš!AG$2,0))</f>
        <v/>
      </c>
      <c r="Y87" s="34" t="str">
        <f>IF(VLOOKUP($A87,piš!$A$6:$BZ$160,piš!AH$2,0)="","",VLOOKUP($A87,piš!$A$6:$BZ$160,piš!AH$2,0))</f>
        <v/>
      </c>
      <c r="Z87" s="34" t="str">
        <f>IF(VLOOKUP($A87,piš!$A$6:$BZ$160,piš!AI$2,0)="","",VLOOKUP($A87,piš!$A$6:$BZ$160,piš!AI$2,0))</f>
        <v/>
      </c>
      <c r="AA87" s="34" t="str">
        <f>IF(VLOOKUP($A87,piš!$A$6:$BZ$160,piš!AJ$2,0)="","",VLOOKUP($A87,piš!$A$6:$BZ$160,piš!AJ$2,0))</f>
        <v/>
      </c>
      <c r="AB87" s="34" t="str">
        <f>IF(VLOOKUP($A87,piš!$A$6:$BZ$160,piš!AK$2,0)="","",VLOOKUP($A87,piš!$A$6:$BZ$160,piš!AK$2,0))</f>
        <v/>
      </c>
      <c r="AC87" s="34" t="str">
        <f>IF(VLOOKUP($A87,piš!$A$6:$BZ$160,piš!AL$2,0)="","",VLOOKUP($A87,piš!$A$6:$BZ$160,piš!AL$2,0))</f>
        <v/>
      </c>
      <c r="AD87" s="34" t="str">
        <f>IF(VLOOKUP($A87,piš!$A$6:$BZ$160,piš!AM$2,0)="","",VLOOKUP($A87,piš!$A$6:$BZ$160,piš!AM$2,0))</f>
        <v/>
      </c>
      <c r="AE87" s="34" t="str">
        <f>IF(VLOOKUP($A87,piš!$A$6:$BZ$160,piš!AN$2,0)="","",VLOOKUP($A87,piš!$A$6:$BZ$160,piš!AN$2,0))</f>
        <v/>
      </c>
      <c r="AF87" s="34" t="str">
        <f>IF(VLOOKUP($A87,piš!$A$6:$BZ$160,piš!AO$2,0)="","",VLOOKUP($A87,piš!$A$6:$BZ$160,piš!AO$2,0))</f>
        <v/>
      </c>
      <c r="AG87" s="34" t="str">
        <f>IF(VLOOKUP($A87,piš!$A$6:$BZ$160,piš!AP$2,0)="","",VLOOKUP($A87,piš!$A$6:$BZ$160,piš!AP$2,0))</f>
        <v/>
      </c>
      <c r="AH87" s="34" t="str">
        <f>IF(VLOOKUP($A87,piš!$A$6:$BZ$160,piš!AQ$2,0)="","",VLOOKUP($A87,piš!$A$6:$BZ$160,piš!AQ$2,0))</f>
        <v/>
      </c>
      <c r="AI87" s="34" t="str">
        <f>IF(VLOOKUP($A87,piš!$A$6:$BZ$160,piš!AR$2,0)="","",VLOOKUP($A87,piš!$A$6:$BZ$160,piš!AR$2,0))</f>
        <v/>
      </c>
    </row>
    <row r="88" spans="1:35" ht="12.75" customHeight="1" thickBot="1" x14ac:dyDescent="0.25">
      <c r="A88" s="55"/>
      <c r="B88" s="57"/>
      <c r="C88" s="29">
        <f>VLOOKUP($A87,piš!$A$6:$BZ$160,piš!I$2,0)</f>
        <v>0</v>
      </c>
      <c r="D88" s="16"/>
      <c r="E88" s="53" t="e">
        <f>VLOOKUP($A88,piš!$A$6:$BZ$160,10,0)</f>
        <v>#N/A</v>
      </c>
      <c r="F88" s="30" t="str">
        <f>IF(VLOOKUP($A87,piš!$A$6:$BZ$160,piš!AS$2,0)="","",VLOOKUP($A87,piš!$A$6:$BZ$160,piš!AS$2,0))</f>
        <v/>
      </c>
      <c r="G88" s="30" t="str">
        <f>IF(VLOOKUP($A87,piš!$A$6:$BZ$160,piš!AT$2,0)="","",VLOOKUP($A87,piš!$A$6:$BZ$160,piš!AT$2,0))</f>
        <v/>
      </c>
      <c r="H88" s="30" t="str">
        <f>IF(VLOOKUP($A87,piš!$A$6:$BZ$160,piš!AU$2,0)="","",VLOOKUP($A87,piš!$A$6:$BZ$160,piš!AU$2,0))</f>
        <v/>
      </c>
      <c r="I88" s="30" t="str">
        <f>IF(VLOOKUP($A87,piš!$A$6:$BZ$160,piš!AV$2,0)="","",VLOOKUP($A87,piš!$A$6:$BZ$160,piš!AV$2,0))</f>
        <v/>
      </c>
      <c r="J88" s="30" t="str">
        <f>IF(VLOOKUP($A87,piš!$A$6:$BZ$160,piš!AW$2,0)="","",VLOOKUP($A87,piš!$A$6:$BZ$160,piš!AW$2,0))</f>
        <v/>
      </c>
      <c r="K88" s="30" t="str">
        <f>IF(VLOOKUP($A87,piš!$A$6:$BZ$160,piš!AX$2,0)="","",VLOOKUP($A87,piš!$A$6:$BZ$160,piš!AX$2,0))</f>
        <v/>
      </c>
      <c r="L88" s="30" t="str">
        <f>IF(VLOOKUP($A87,piš!$A$6:$BZ$160,piš!AY$2,0)="","",VLOOKUP($A87,piš!$A$6:$BZ$160,piš!AY$2,0))</f>
        <v/>
      </c>
      <c r="M88" s="30" t="str">
        <f>IF(VLOOKUP($A87,piš!$A$6:$BZ$160,piš!AZ$2,0)="","",VLOOKUP($A87,piš!$A$6:$BZ$160,piš!AZ$2,0))</f>
        <v/>
      </c>
      <c r="N88" s="30" t="str">
        <f>IF(VLOOKUP($A87,piš!$A$6:$BZ$160,piš!BA$2,0)="","",VLOOKUP($A87,piš!$A$6:$BZ$160,piš!BA$2,0))</f>
        <v/>
      </c>
      <c r="O88" s="30" t="str">
        <f>IF(VLOOKUP($A87,piš!$A$6:$BZ$160,piš!BB$2,0)="","",VLOOKUP($A87,piš!$A$6:$BZ$160,piš!BB$2,0))</f>
        <v/>
      </c>
      <c r="P88" s="30" t="str">
        <f>IF(VLOOKUP($A87,piš!$A$6:$BZ$160,piš!BC$2,0)="","",VLOOKUP($A87,piš!$A$6:$BZ$160,piš!BC$2,0))</f>
        <v/>
      </c>
      <c r="Q88" s="30" t="str">
        <f>IF(VLOOKUP($A87,piš!$A$6:$BZ$160,piš!BD$2,0)="","",VLOOKUP($A87,piš!$A$6:$BZ$160,piš!BD$2,0))</f>
        <v/>
      </c>
      <c r="R88" s="30" t="str">
        <f>IF(VLOOKUP($A87,piš!$A$6:$BZ$160,piš!BE$2,0)="","",VLOOKUP($A87,piš!$A$6:$BZ$160,piš!BE$2,0))</f>
        <v/>
      </c>
      <c r="S88" s="30" t="str">
        <f>IF(VLOOKUP($A87,piš!$A$6:$BZ$160,piš!BF$2,0)="","",VLOOKUP($A87,piš!$A$6:$BZ$160,piš!BF$2,0))</f>
        <v/>
      </c>
      <c r="T88" s="30" t="str">
        <f>IF(VLOOKUP($A87,piš!$A$6:$BZ$160,piš!BG$2,0)="","",VLOOKUP($A87,piš!$A$6:$BZ$160,piš!BG$2,0))</f>
        <v/>
      </c>
      <c r="U88" s="30" t="str">
        <f>IF(VLOOKUP($A87,piš!$A$6:$BZ$160,piš!BH$2,0)="","",VLOOKUP($A87,piš!$A$6:$BZ$160,piš!BH$2,0))</f>
        <v/>
      </c>
      <c r="V88" s="30" t="str">
        <f>IF(VLOOKUP($A87,piš!$A$6:$BZ$160,piš!BI$2,0)="","",VLOOKUP($A87,piš!$A$6:$BZ$160,piš!BI$2,0))</f>
        <v/>
      </c>
      <c r="W88" s="30" t="str">
        <f>IF(VLOOKUP($A87,piš!$A$6:$BZ$160,piš!BJ$2,0)="","",VLOOKUP($A87,piš!$A$6:$BZ$160,piš!BJ$2,0))</f>
        <v/>
      </c>
      <c r="X88" s="30" t="str">
        <f>IF(VLOOKUP($A87,piš!$A$6:$BZ$160,piš!BK$2,0)="","",VLOOKUP($A87,piš!$A$6:$BZ$160,piš!BK$2,0))</f>
        <v/>
      </c>
      <c r="Y88" s="30" t="str">
        <f>IF(VLOOKUP($A87,piš!$A$6:$BZ$160,piš!BL$2,0)="","",VLOOKUP($A87,piš!$A$6:$BZ$160,piš!BL$2,0))</f>
        <v/>
      </c>
      <c r="Z88" s="30" t="str">
        <f>IF(VLOOKUP($A87,piš!$A$6:$BZ$160,piš!BM$2,0)="","",VLOOKUP($A87,piš!$A$6:$BZ$160,piš!BM$2,0))</f>
        <v/>
      </c>
      <c r="AA88" s="30" t="str">
        <f>IF(VLOOKUP($A87,piš!$A$6:$BZ$160,piš!BN$2,0)="","",VLOOKUP($A87,piš!$A$6:$BZ$160,piš!BN$2,0))</f>
        <v/>
      </c>
      <c r="AB88" s="30" t="str">
        <f>IF(VLOOKUP($A87,piš!$A$6:$BZ$160,piš!BO$2,0)="","",VLOOKUP($A87,piš!$A$6:$BZ$160,piš!BO$2,0))</f>
        <v/>
      </c>
      <c r="AC88" s="30" t="str">
        <f>IF(VLOOKUP($A87,piš!$A$6:$BZ$160,piš!BP$2,0)="","",VLOOKUP($A87,piš!$A$6:$BZ$160,piš!BP$2,0))</f>
        <v/>
      </c>
      <c r="AD88" s="30" t="str">
        <f>IF(VLOOKUP($A87,piš!$A$6:$BZ$160,piš!BQ$2,0)="","",VLOOKUP($A87,piš!$A$6:$BZ$160,piš!BQ$2,0))</f>
        <v/>
      </c>
      <c r="AE88" s="30" t="str">
        <f>IF(VLOOKUP($A87,piš!$A$6:$BZ$160,piš!BR$2,0)="","",VLOOKUP($A87,piš!$A$6:$BZ$160,piš!BR$2,0))</f>
        <v/>
      </c>
      <c r="AF88" s="30" t="str">
        <f>IF(VLOOKUP($A87,piš!$A$6:$BZ$160,piš!BS$2,0)="","",VLOOKUP($A87,piš!$A$6:$BZ$160,piš!BS$2,0))</f>
        <v/>
      </c>
      <c r="AG88" s="30" t="str">
        <f>IF(VLOOKUP($A87,piš!$A$6:$BZ$160,piš!BT$2,0)="","",VLOOKUP($A87,piš!$A$6:$BZ$160,piš!BT$2,0))</f>
        <v/>
      </c>
      <c r="AH88" s="30" t="str">
        <f>IF(VLOOKUP($A87,piš!$A$6:$BZ$160,piš!BU$2,0)="","",VLOOKUP($A87,piš!$A$6:$BZ$160,piš!BU$2,0))</f>
        <v/>
      </c>
      <c r="AI88" s="30" t="str">
        <f>IF(VLOOKUP($A87,piš!$A$6:$BZ$160,piš!BV$2,0)="","",VLOOKUP($A87,piš!$A$6:$BZ$160,piš!BV$2,0))</f>
        <v/>
      </c>
    </row>
    <row r="89" spans="1:35" ht="12.75" customHeight="1" x14ac:dyDescent="0.2">
      <c r="A89" s="54">
        <f t="shared" si="0"/>
        <v>37</v>
      </c>
      <c r="B89" s="56">
        <f>VLOOKUP($A89,piš!$A$6:$BZ$160,piš!K$2,0)</f>
        <v>23</v>
      </c>
      <c r="C89" s="27">
        <f>VLOOKUP($A89,piš!$A$6:$BZ$160,piš!H$2,0)</f>
        <v>0</v>
      </c>
      <c r="D89" s="28">
        <f>VLOOKUP($A89,piš!$A$6:$BZ$160,piš!J$2,0)</f>
        <v>0</v>
      </c>
      <c r="E89" s="52">
        <f>VLOOKUP($A89,piš!$A$6:$BZ$160,piš!L$2,0)</f>
        <v>0</v>
      </c>
      <c r="F89" s="40" t="str">
        <f>IF(VLOOKUP($A89,piš!$A$6:$BZ$160,piš!O$2,0)="","",VLOOKUP($A89,piš!$A$6:$BZ$160,piš!O$2,0))</f>
        <v/>
      </c>
      <c r="G89" s="40" t="str">
        <f>IF(VLOOKUP($A89,piš!$A$6:$BZ$160,piš!P$2,0)="","",VLOOKUP($A89,piš!$A$6:$BZ$160,piš!P$2,0))</f>
        <v/>
      </c>
      <c r="H89" s="40" t="str">
        <f>IF(VLOOKUP($A89,piš!$A$6:$BZ$160,piš!Q$2,0)="","",VLOOKUP($A89,piš!$A$6:$BZ$160,piš!Q$2,0))</f>
        <v/>
      </c>
      <c r="I89" s="40" t="str">
        <f>IF(VLOOKUP($A89,piš!$A$6:$BZ$160,piš!R$2,0)="","",VLOOKUP($A89,piš!$A$6:$BZ$160,piš!R$2,0))</f>
        <v/>
      </c>
      <c r="J89" s="40" t="str">
        <f>IF(VLOOKUP($A89,piš!$A$6:$BZ$160,piš!S$2,0)="","",VLOOKUP($A89,piš!$A$6:$BZ$160,piš!S$2,0))</f>
        <v/>
      </c>
      <c r="K89" s="40" t="str">
        <f>IF(VLOOKUP($A89,piš!$A$6:$BZ$160,piš!T$2,0)="","",VLOOKUP($A89,piš!$A$6:$BZ$160,piš!T$2,0))</f>
        <v/>
      </c>
      <c r="L89" s="40" t="str">
        <f>IF(VLOOKUP($A89,piš!$A$6:$BZ$160,piš!U$2,0)="","",VLOOKUP($A89,piš!$A$6:$BZ$160,piš!U$2,0))</f>
        <v/>
      </c>
      <c r="M89" s="40" t="str">
        <f>IF(VLOOKUP($A89,piš!$A$6:$BZ$160,piš!V$2,0)="","",VLOOKUP($A89,piš!$A$6:$BZ$160,piš!V$2,0))</f>
        <v/>
      </c>
      <c r="N89" s="40" t="str">
        <f>IF(VLOOKUP($A89,piš!$A$6:$BZ$160,piš!W$2,0)="","",VLOOKUP($A89,piš!$A$6:$BZ$160,piš!W$2,0))</f>
        <v/>
      </c>
      <c r="O89" s="34" t="str">
        <f>IF(VLOOKUP($A89,piš!$A$6:$BZ$160,piš!X$2,0)="","",VLOOKUP($A89,piš!$A$6:$BZ$160,piš!X$2,0))</f>
        <v/>
      </c>
      <c r="P89" s="34" t="str">
        <f>IF(VLOOKUP($A89,piš!$A$6:$BZ$160,piš!Y$2,0)="","",VLOOKUP($A89,piš!$A$6:$BZ$160,piš!Y$2,0))</f>
        <v/>
      </c>
      <c r="Q89" s="34" t="str">
        <f>IF(VLOOKUP($A89,piš!$A$6:$BZ$160,piš!Z$2,0)="","",VLOOKUP($A89,piš!$A$6:$BZ$160,piš!Z$2,0))</f>
        <v/>
      </c>
      <c r="R89" s="34" t="str">
        <f>IF(VLOOKUP($A89,piš!$A$6:$BZ$160,piš!AA$2,0)="","",VLOOKUP($A89,piš!$A$6:$BZ$160,piš!AA$2,0))</f>
        <v/>
      </c>
      <c r="S89" s="34" t="str">
        <f>IF(VLOOKUP($A89,piš!$A$6:$BZ$160,piš!AB$2,0)="","",VLOOKUP($A89,piš!$A$6:$BZ$160,piš!AB$2,0))</f>
        <v/>
      </c>
      <c r="T89" s="34" t="str">
        <f>IF(VLOOKUP($A89,piš!$A$6:$BZ$160,piš!AC$2,0)="","",VLOOKUP($A89,piš!$A$6:$BZ$160,piš!AC$2,0))</f>
        <v/>
      </c>
      <c r="U89" s="34" t="str">
        <f>IF(VLOOKUP($A89,piš!$A$6:$BZ$160,piš!AD$2,0)="","",VLOOKUP($A89,piš!$A$6:$BZ$160,piš!AD$2,0))</f>
        <v/>
      </c>
      <c r="V89" s="34" t="str">
        <f>IF(VLOOKUP($A89,piš!$A$6:$BZ$160,piš!AE$2,0)="","",VLOOKUP($A89,piš!$A$6:$BZ$160,piš!AE$2,0))</f>
        <v/>
      </c>
      <c r="W89" s="34" t="str">
        <f>IF(VLOOKUP($A89,piš!$A$6:$BZ$160,piš!AF$2,0)="","",VLOOKUP($A89,piš!$A$6:$BZ$160,piš!AF$2,0))</f>
        <v/>
      </c>
      <c r="X89" s="34" t="str">
        <f>IF(VLOOKUP($A89,piš!$A$6:$BZ$160,piš!AG$2,0)="","",VLOOKUP($A89,piš!$A$6:$BZ$160,piš!AG$2,0))</f>
        <v/>
      </c>
      <c r="Y89" s="34" t="str">
        <f>IF(VLOOKUP($A89,piš!$A$6:$BZ$160,piš!AH$2,0)="","",VLOOKUP($A89,piš!$A$6:$BZ$160,piš!AH$2,0))</f>
        <v/>
      </c>
      <c r="Z89" s="34" t="str">
        <f>IF(VLOOKUP($A89,piš!$A$6:$BZ$160,piš!AI$2,0)="","",VLOOKUP($A89,piš!$A$6:$BZ$160,piš!AI$2,0))</f>
        <v/>
      </c>
      <c r="AA89" s="34" t="str">
        <f>IF(VLOOKUP($A89,piš!$A$6:$BZ$160,piš!AJ$2,0)="","",VLOOKUP($A89,piš!$A$6:$BZ$160,piš!AJ$2,0))</f>
        <v/>
      </c>
      <c r="AB89" s="34" t="str">
        <f>IF(VLOOKUP($A89,piš!$A$6:$BZ$160,piš!AK$2,0)="","",VLOOKUP($A89,piš!$A$6:$BZ$160,piš!AK$2,0))</f>
        <v/>
      </c>
      <c r="AC89" s="34" t="str">
        <f>IF(VLOOKUP($A89,piš!$A$6:$BZ$160,piš!AL$2,0)="","",VLOOKUP($A89,piš!$A$6:$BZ$160,piš!AL$2,0))</f>
        <v/>
      </c>
      <c r="AD89" s="34" t="str">
        <f>IF(VLOOKUP($A89,piš!$A$6:$BZ$160,piš!AM$2,0)="","",VLOOKUP($A89,piš!$A$6:$BZ$160,piš!AM$2,0))</f>
        <v/>
      </c>
      <c r="AE89" s="34" t="str">
        <f>IF(VLOOKUP($A89,piš!$A$6:$BZ$160,piš!AN$2,0)="","",VLOOKUP($A89,piš!$A$6:$BZ$160,piš!AN$2,0))</f>
        <v/>
      </c>
      <c r="AF89" s="34" t="str">
        <f>IF(VLOOKUP($A89,piš!$A$6:$BZ$160,piš!AO$2,0)="","",VLOOKUP($A89,piš!$A$6:$BZ$160,piš!AO$2,0))</f>
        <v/>
      </c>
      <c r="AG89" s="34" t="str">
        <f>IF(VLOOKUP($A89,piš!$A$6:$BZ$160,piš!AP$2,0)="","",VLOOKUP($A89,piš!$A$6:$BZ$160,piš!AP$2,0))</f>
        <v/>
      </c>
      <c r="AH89" s="34" t="str">
        <f>IF(VLOOKUP($A89,piš!$A$6:$BZ$160,piš!AQ$2,0)="","",VLOOKUP($A89,piš!$A$6:$BZ$160,piš!AQ$2,0))</f>
        <v/>
      </c>
      <c r="AI89" s="34" t="str">
        <f>IF(VLOOKUP($A89,piš!$A$6:$BZ$160,piš!AR$2,0)="","",VLOOKUP($A89,piš!$A$6:$BZ$160,piš!AR$2,0))</f>
        <v/>
      </c>
    </row>
    <row r="90" spans="1:35" ht="12.75" customHeight="1" thickBot="1" x14ac:dyDescent="0.25">
      <c r="A90" s="55"/>
      <c r="B90" s="57"/>
      <c r="C90" s="29">
        <f>VLOOKUP($A89,piš!$A$6:$BZ$160,piš!I$2,0)</f>
        <v>0</v>
      </c>
      <c r="D90" s="16"/>
      <c r="E90" s="53" t="e">
        <f>VLOOKUP($A90,piš!$A$6:$BZ$160,10,0)</f>
        <v>#N/A</v>
      </c>
      <c r="F90" s="30" t="str">
        <f>IF(VLOOKUP($A89,piš!$A$6:$BZ$160,piš!AS$2,0)="","",VLOOKUP($A89,piš!$A$6:$BZ$160,piš!AS$2,0))</f>
        <v/>
      </c>
      <c r="G90" s="30" t="str">
        <f>IF(VLOOKUP($A89,piš!$A$6:$BZ$160,piš!AT$2,0)="","",VLOOKUP($A89,piš!$A$6:$BZ$160,piš!AT$2,0))</f>
        <v/>
      </c>
      <c r="H90" s="30" t="str">
        <f>IF(VLOOKUP($A89,piš!$A$6:$BZ$160,piš!AU$2,0)="","",VLOOKUP($A89,piš!$A$6:$BZ$160,piš!AU$2,0))</f>
        <v/>
      </c>
      <c r="I90" s="30" t="str">
        <f>IF(VLOOKUP($A89,piš!$A$6:$BZ$160,piš!AV$2,0)="","",VLOOKUP($A89,piš!$A$6:$BZ$160,piš!AV$2,0))</f>
        <v/>
      </c>
      <c r="J90" s="30" t="str">
        <f>IF(VLOOKUP($A89,piš!$A$6:$BZ$160,piš!AW$2,0)="","",VLOOKUP($A89,piš!$A$6:$BZ$160,piš!AW$2,0))</f>
        <v/>
      </c>
      <c r="K90" s="30" t="str">
        <f>IF(VLOOKUP($A89,piš!$A$6:$BZ$160,piš!AX$2,0)="","",VLOOKUP($A89,piš!$A$6:$BZ$160,piš!AX$2,0))</f>
        <v/>
      </c>
      <c r="L90" s="30" t="str">
        <f>IF(VLOOKUP($A89,piš!$A$6:$BZ$160,piš!AY$2,0)="","",VLOOKUP($A89,piš!$A$6:$BZ$160,piš!AY$2,0))</f>
        <v/>
      </c>
      <c r="M90" s="30" t="str">
        <f>IF(VLOOKUP($A89,piš!$A$6:$BZ$160,piš!AZ$2,0)="","",VLOOKUP($A89,piš!$A$6:$BZ$160,piš!AZ$2,0))</f>
        <v/>
      </c>
      <c r="N90" s="30" t="str">
        <f>IF(VLOOKUP($A89,piš!$A$6:$BZ$160,piš!BA$2,0)="","",VLOOKUP($A89,piš!$A$6:$BZ$160,piš!BA$2,0))</f>
        <v/>
      </c>
      <c r="O90" s="30" t="str">
        <f>IF(VLOOKUP($A89,piš!$A$6:$BZ$160,piš!BB$2,0)="","",VLOOKUP($A89,piš!$A$6:$BZ$160,piš!BB$2,0))</f>
        <v/>
      </c>
      <c r="P90" s="30" t="str">
        <f>IF(VLOOKUP($A89,piš!$A$6:$BZ$160,piš!BC$2,0)="","",VLOOKUP($A89,piš!$A$6:$BZ$160,piš!BC$2,0))</f>
        <v/>
      </c>
      <c r="Q90" s="30" t="str">
        <f>IF(VLOOKUP($A89,piš!$A$6:$BZ$160,piš!BD$2,0)="","",VLOOKUP($A89,piš!$A$6:$BZ$160,piš!BD$2,0))</f>
        <v/>
      </c>
      <c r="R90" s="30" t="str">
        <f>IF(VLOOKUP($A89,piš!$A$6:$BZ$160,piš!BE$2,0)="","",VLOOKUP($A89,piš!$A$6:$BZ$160,piš!BE$2,0))</f>
        <v/>
      </c>
      <c r="S90" s="30" t="str">
        <f>IF(VLOOKUP($A89,piš!$A$6:$BZ$160,piš!BF$2,0)="","",VLOOKUP($A89,piš!$A$6:$BZ$160,piš!BF$2,0))</f>
        <v/>
      </c>
      <c r="T90" s="30" t="str">
        <f>IF(VLOOKUP($A89,piš!$A$6:$BZ$160,piš!BG$2,0)="","",VLOOKUP($A89,piš!$A$6:$BZ$160,piš!BG$2,0))</f>
        <v/>
      </c>
      <c r="U90" s="30" t="str">
        <f>IF(VLOOKUP($A89,piš!$A$6:$BZ$160,piš!BH$2,0)="","",VLOOKUP($A89,piš!$A$6:$BZ$160,piš!BH$2,0))</f>
        <v/>
      </c>
      <c r="V90" s="30" t="str">
        <f>IF(VLOOKUP($A89,piš!$A$6:$BZ$160,piš!BI$2,0)="","",VLOOKUP($A89,piš!$A$6:$BZ$160,piš!BI$2,0))</f>
        <v/>
      </c>
      <c r="W90" s="30" t="str">
        <f>IF(VLOOKUP($A89,piš!$A$6:$BZ$160,piš!BJ$2,0)="","",VLOOKUP($A89,piš!$A$6:$BZ$160,piš!BJ$2,0))</f>
        <v/>
      </c>
      <c r="X90" s="30" t="str">
        <f>IF(VLOOKUP($A89,piš!$A$6:$BZ$160,piš!BK$2,0)="","",VLOOKUP($A89,piš!$A$6:$BZ$160,piš!BK$2,0))</f>
        <v/>
      </c>
      <c r="Y90" s="30" t="str">
        <f>IF(VLOOKUP($A89,piš!$A$6:$BZ$160,piš!BL$2,0)="","",VLOOKUP($A89,piš!$A$6:$BZ$160,piš!BL$2,0))</f>
        <v/>
      </c>
      <c r="Z90" s="30" t="str">
        <f>IF(VLOOKUP($A89,piš!$A$6:$BZ$160,piš!BM$2,0)="","",VLOOKUP($A89,piš!$A$6:$BZ$160,piš!BM$2,0))</f>
        <v/>
      </c>
      <c r="AA90" s="30" t="str">
        <f>IF(VLOOKUP($A89,piš!$A$6:$BZ$160,piš!BN$2,0)="","",VLOOKUP($A89,piš!$A$6:$BZ$160,piš!BN$2,0))</f>
        <v/>
      </c>
      <c r="AB90" s="30" t="str">
        <f>IF(VLOOKUP($A89,piš!$A$6:$BZ$160,piš!BO$2,0)="","",VLOOKUP($A89,piš!$A$6:$BZ$160,piš!BO$2,0))</f>
        <v/>
      </c>
      <c r="AC90" s="30" t="str">
        <f>IF(VLOOKUP($A89,piš!$A$6:$BZ$160,piš!BP$2,0)="","",VLOOKUP($A89,piš!$A$6:$BZ$160,piš!BP$2,0))</f>
        <v/>
      </c>
      <c r="AD90" s="30" t="str">
        <f>IF(VLOOKUP($A89,piš!$A$6:$BZ$160,piš!BQ$2,0)="","",VLOOKUP($A89,piš!$A$6:$BZ$160,piš!BQ$2,0))</f>
        <v/>
      </c>
      <c r="AE90" s="30" t="str">
        <f>IF(VLOOKUP($A89,piš!$A$6:$BZ$160,piš!BR$2,0)="","",VLOOKUP($A89,piš!$A$6:$BZ$160,piš!BR$2,0))</f>
        <v/>
      </c>
      <c r="AF90" s="30" t="str">
        <f>IF(VLOOKUP($A89,piš!$A$6:$BZ$160,piš!BS$2,0)="","",VLOOKUP($A89,piš!$A$6:$BZ$160,piš!BS$2,0))</f>
        <v/>
      </c>
      <c r="AG90" s="30" t="str">
        <f>IF(VLOOKUP($A89,piš!$A$6:$BZ$160,piš!BT$2,0)="","",VLOOKUP($A89,piš!$A$6:$BZ$160,piš!BT$2,0))</f>
        <v/>
      </c>
      <c r="AH90" s="30" t="str">
        <f>IF(VLOOKUP($A89,piš!$A$6:$BZ$160,piš!BU$2,0)="","",VLOOKUP($A89,piš!$A$6:$BZ$160,piš!BU$2,0))</f>
        <v/>
      </c>
      <c r="AI90" s="30" t="str">
        <f>IF(VLOOKUP($A89,piš!$A$6:$BZ$160,piš!BV$2,0)="","",VLOOKUP($A89,piš!$A$6:$BZ$160,piš!BV$2,0))</f>
        <v/>
      </c>
    </row>
    <row r="91" spans="1:35" ht="12.75" customHeight="1" x14ac:dyDescent="0.2">
      <c r="A91" s="54">
        <f t="shared" si="0"/>
        <v>38</v>
      </c>
      <c r="B91" s="56">
        <f>VLOOKUP($A91,piš!$A$6:$BZ$160,piš!K$2,0)</f>
        <v>23</v>
      </c>
      <c r="C91" s="27">
        <f>VLOOKUP($A91,piš!$A$6:$BZ$160,piš!H$2,0)</f>
        <v>0</v>
      </c>
      <c r="D91" s="28">
        <f>VLOOKUP($A91,piš!$A$6:$BZ$160,piš!J$2,0)</f>
        <v>0</v>
      </c>
      <c r="E91" s="52">
        <f>VLOOKUP($A91,piš!$A$6:$BZ$160,piš!L$2,0)</f>
        <v>0</v>
      </c>
      <c r="F91" s="40" t="str">
        <f>IF(VLOOKUP($A91,piš!$A$6:$BZ$160,piš!O$2,0)="","",VLOOKUP($A91,piš!$A$6:$BZ$160,piš!O$2,0))</f>
        <v/>
      </c>
      <c r="G91" s="40" t="str">
        <f>IF(VLOOKUP($A91,piš!$A$6:$BZ$160,piš!P$2,0)="","",VLOOKUP($A91,piš!$A$6:$BZ$160,piš!P$2,0))</f>
        <v/>
      </c>
      <c r="H91" s="40" t="str">
        <f>IF(VLOOKUP($A91,piš!$A$6:$BZ$160,piš!Q$2,0)="","",VLOOKUP($A91,piš!$A$6:$BZ$160,piš!Q$2,0))</f>
        <v/>
      </c>
      <c r="I91" s="40" t="str">
        <f>IF(VLOOKUP($A91,piš!$A$6:$BZ$160,piš!R$2,0)="","",VLOOKUP($A91,piš!$A$6:$BZ$160,piš!R$2,0))</f>
        <v/>
      </c>
      <c r="J91" s="40" t="str">
        <f>IF(VLOOKUP($A91,piš!$A$6:$BZ$160,piš!S$2,0)="","",VLOOKUP($A91,piš!$A$6:$BZ$160,piš!S$2,0))</f>
        <v/>
      </c>
      <c r="K91" s="40" t="str">
        <f>IF(VLOOKUP($A91,piš!$A$6:$BZ$160,piš!T$2,0)="","",VLOOKUP($A91,piš!$A$6:$BZ$160,piš!T$2,0))</f>
        <v/>
      </c>
      <c r="L91" s="40" t="str">
        <f>IF(VLOOKUP($A91,piš!$A$6:$BZ$160,piš!U$2,0)="","",VLOOKUP($A91,piš!$A$6:$BZ$160,piš!U$2,0))</f>
        <v/>
      </c>
      <c r="M91" s="40" t="str">
        <f>IF(VLOOKUP($A91,piš!$A$6:$BZ$160,piš!V$2,0)="","",VLOOKUP($A91,piš!$A$6:$BZ$160,piš!V$2,0))</f>
        <v/>
      </c>
      <c r="N91" s="40" t="str">
        <f>IF(VLOOKUP($A91,piš!$A$6:$BZ$160,piš!W$2,0)="","",VLOOKUP($A91,piš!$A$6:$BZ$160,piš!W$2,0))</f>
        <v/>
      </c>
      <c r="O91" s="34" t="str">
        <f>IF(VLOOKUP($A91,piš!$A$6:$BZ$160,piš!X$2,0)="","",VLOOKUP($A91,piš!$A$6:$BZ$160,piš!X$2,0))</f>
        <v/>
      </c>
      <c r="P91" s="34" t="str">
        <f>IF(VLOOKUP($A91,piš!$A$6:$BZ$160,piš!Y$2,0)="","",VLOOKUP($A91,piš!$A$6:$BZ$160,piš!Y$2,0))</f>
        <v/>
      </c>
      <c r="Q91" s="34" t="str">
        <f>IF(VLOOKUP($A91,piš!$A$6:$BZ$160,piš!Z$2,0)="","",VLOOKUP($A91,piš!$A$6:$BZ$160,piš!Z$2,0))</f>
        <v/>
      </c>
      <c r="R91" s="34" t="str">
        <f>IF(VLOOKUP($A91,piš!$A$6:$BZ$160,piš!AA$2,0)="","",VLOOKUP($A91,piš!$A$6:$BZ$160,piš!AA$2,0))</f>
        <v/>
      </c>
      <c r="S91" s="34" t="str">
        <f>IF(VLOOKUP($A91,piš!$A$6:$BZ$160,piš!AB$2,0)="","",VLOOKUP($A91,piš!$A$6:$BZ$160,piš!AB$2,0))</f>
        <v/>
      </c>
      <c r="T91" s="34" t="str">
        <f>IF(VLOOKUP($A91,piš!$A$6:$BZ$160,piš!AC$2,0)="","",VLOOKUP($A91,piš!$A$6:$BZ$160,piš!AC$2,0))</f>
        <v/>
      </c>
      <c r="U91" s="34" t="str">
        <f>IF(VLOOKUP($A91,piš!$A$6:$BZ$160,piš!AD$2,0)="","",VLOOKUP($A91,piš!$A$6:$BZ$160,piš!AD$2,0))</f>
        <v/>
      </c>
      <c r="V91" s="34" t="str">
        <f>IF(VLOOKUP($A91,piš!$A$6:$BZ$160,piš!AE$2,0)="","",VLOOKUP($A91,piš!$A$6:$BZ$160,piš!AE$2,0))</f>
        <v/>
      </c>
      <c r="W91" s="34" t="str">
        <f>IF(VLOOKUP($A91,piš!$A$6:$BZ$160,piš!AF$2,0)="","",VLOOKUP($A91,piš!$A$6:$BZ$160,piš!AF$2,0))</f>
        <v/>
      </c>
      <c r="X91" s="34" t="str">
        <f>IF(VLOOKUP($A91,piš!$A$6:$BZ$160,piš!AG$2,0)="","",VLOOKUP($A91,piš!$A$6:$BZ$160,piš!AG$2,0))</f>
        <v/>
      </c>
      <c r="Y91" s="34" t="str">
        <f>IF(VLOOKUP($A91,piš!$A$6:$BZ$160,piš!AH$2,0)="","",VLOOKUP($A91,piš!$A$6:$BZ$160,piš!AH$2,0))</f>
        <v/>
      </c>
      <c r="Z91" s="34" t="str">
        <f>IF(VLOOKUP($A91,piš!$A$6:$BZ$160,piš!AI$2,0)="","",VLOOKUP($A91,piš!$A$6:$BZ$160,piš!AI$2,0))</f>
        <v/>
      </c>
      <c r="AA91" s="34" t="str">
        <f>IF(VLOOKUP($A91,piš!$A$6:$BZ$160,piš!AJ$2,0)="","",VLOOKUP($A91,piš!$A$6:$BZ$160,piš!AJ$2,0))</f>
        <v/>
      </c>
      <c r="AB91" s="34" t="str">
        <f>IF(VLOOKUP($A91,piš!$A$6:$BZ$160,piš!AK$2,0)="","",VLOOKUP($A91,piš!$A$6:$BZ$160,piš!AK$2,0))</f>
        <v/>
      </c>
      <c r="AC91" s="34" t="str">
        <f>IF(VLOOKUP($A91,piš!$A$6:$BZ$160,piš!AL$2,0)="","",VLOOKUP($A91,piš!$A$6:$BZ$160,piš!AL$2,0))</f>
        <v/>
      </c>
      <c r="AD91" s="34" t="str">
        <f>IF(VLOOKUP($A91,piš!$A$6:$BZ$160,piš!AM$2,0)="","",VLOOKUP($A91,piš!$A$6:$BZ$160,piš!AM$2,0))</f>
        <v/>
      </c>
      <c r="AE91" s="34" t="str">
        <f>IF(VLOOKUP($A91,piš!$A$6:$BZ$160,piš!AN$2,0)="","",VLOOKUP($A91,piš!$A$6:$BZ$160,piš!AN$2,0))</f>
        <v/>
      </c>
      <c r="AF91" s="34" t="str">
        <f>IF(VLOOKUP($A91,piš!$A$6:$BZ$160,piš!AO$2,0)="","",VLOOKUP($A91,piš!$A$6:$BZ$160,piš!AO$2,0))</f>
        <v/>
      </c>
      <c r="AG91" s="34" t="str">
        <f>IF(VLOOKUP($A91,piš!$A$6:$BZ$160,piš!AP$2,0)="","",VLOOKUP($A91,piš!$A$6:$BZ$160,piš!AP$2,0))</f>
        <v/>
      </c>
      <c r="AH91" s="34" t="str">
        <f>IF(VLOOKUP($A91,piš!$A$6:$BZ$160,piš!AQ$2,0)="","",VLOOKUP($A91,piš!$A$6:$BZ$160,piš!AQ$2,0))</f>
        <v/>
      </c>
      <c r="AI91" s="34" t="str">
        <f>IF(VLOOKUP($A91,piš!$A$6:$BZ$160,piš!AR$2,0)="","",VLOOKUP($A91,piš!$A$6:$BZ$160,piš!AR$2,0))</f>
        <v/>
      </c>
    </row>
    <row r="92" spans="1:35" ht="12.75" customHeight="1" thickBot="1" x14ac:dyDescent="0.25">
      <c r="A92" s="55"/>
      <c r="B92" s="57"/>
      <c r="C92" s="29">
        <f>VLOOKUP($A91,piš!$A$6:$BZ$160,piš!I$2,0)</f>
        <v>0</v>
      </c>
      <c r="D92" s="16"/>
      <c r="E92" s="53" t="e">
        <f>VLOOKUP($A92,piš!$A$6:$BZ$160,10,0)</f>
        <v>#N/A</v>
      </c>
      <c r="F92" s="30" t="str">
        <f>IF(VLOOKUP($A91,piš!$A$6:$BZ$160,piš!AS$2,0)="","",VLOOKUP($A91,piš!$A$6:$BZ$160,piš!AS$2,0))</f>
        <v/>
      </c>
      <c r="G92" s="30" t="str">
        <f>IF(VLOOKUP($A91,piš!$A$6:$BZ$160,piš!AT$2,0)="","",VLOOKUP($A91,piš!$A$6:$BZ$160,piš!AT$2,0))</f>
        <v/>
      </c>
      <c r="H92" s="30" t="str">
        <f>IF(VLOOKUP($A91,piš!$A$6:$BZ$160,piš!AU$2,0)="","",VLOOKUP($A91,piš!$A$6:$BZ$160,piš!AU$2,0))</f>
        <v/>
      </c>
      <c r="I92" s="30" t="str">
        <f>IF(VLOOKUP($A91,piš!$A$6:$BZ$160,piš!AV$2,0)="","",VLOOKUP($A91,piš!$A$6:$BZ$160,piš!AV$2,0))</f>
        <v/>
      </c>
      <c r="J92" s="30" t="str">
        <f>IF(VLOOKUP($A91,piš!$A$6:$BZ$160,piš!AW$2,0)="","",VLOOKUP($A91,piš!$A$6:$BZ$160,piš!AW$2,0))</f>
        <v/>
      </c>
      <c r="K92" s="30" t="str">
        <f>IF(VLOOKUP($A91,piš!$A$6:$BZ$160,piš!AX$2,0)="","",VLOOKUP($A91,piš!$A$6:$BZ$160,piš!AX$2,0))</f>
        <v/>
      </c>
      <c r="L92" s="30" t="str">
        <f>IF(VLOOKUP($A91,piš!$A$6:$BZ$160,piš!AY$2,0)="","",VLOOKUP($A91,piš!$A$6:$BZ$160,piš!AY$2,0))</f>
        <v/>
      </c>
      <c r="M92" s="30" t="str">
        <f>IF(VLOOKUP($A91,piš!$A$6:$BZ$160,piš!AZ$2,0)="","",VLOOKUP($A91,piš!$A$6:$BZ$160,piš!AZ$2,0))</f>
        <v/>
      </c>
      <c r="N92" s="30" t="str">
        <f>IF(VLOOKUP($A91,piš!$A$6:$BZ$160,piš!BA$2,0)="","",VLOOKUP($A91,piš!$A$6:$BZ$160,piš!BA$2,0))</f>
        <v/>
      </c>
      <c r="O92" s="30" t="str">
        <f>IF(VLOOKUP($A91,piš!$A$6:$BZ$160,piš!BB$2,0)="","",VLOOKUP($A91,piš!$A$6:$BZ$160,piš!BB$2,0))</f>
        <v/>
      </c>
      <c r="P92" s="30" t="str">
        <f>IF(VLOOKUP($A91,piš!$A$6:$BZ$160,piš!BC$2,0)="","",VLOOKUP($A91,piš!$A$6:$BZ$160,piš!BC$2,0))</f>
        <v/>
      </c>
      <c r="Q92" s="30" t="str">
        <f>IF(VLOOKUP($A91,piš!$A$6:$BZ$160,piš!BD$2,0)="","",VLOOKUP($A91,piš!$A$6:$BZ$160,piš!BD$2,0))</f>
        <v/>
      </c>
      <c r="R92" s="30" t="str">
        <f>IF(VLOOKUP($A91,piš!$A$6:$BZ$160,piš!BE$2,0)="","",VLOOKUP($A91,piš!$A$6:$BZ$160,piš!BE$2,0))</f>
        <v/>
      </c>
      <c r="S92" s="30" t="str">
        <f>IF(VLOOKUP($A91,piš!$A$6:$BZ$160,piš!BF$2,0)="","",VLOOKUP($A91,piš!$A$6:$BZ$160,piš!BF$2,0))</f>
        <v/>
      </c>
      <c r="T92" s="30" t="str">
        <f>IF(VLOOKUP($A91,piš!$A$6:$BZ$160,piš!BG$2,0)="","",VLOOKUP($A91,piš!$A$6:$BZ$160,piš!BG$2,0))</f>
        <v/>
      </c>
      <c r="U92" s="30" t="str">
        <f>IF(VLOOKUP($A91,piš!$A$6:$BZ$160,piš!BH$2,0)="","",VLOOKUP($A91,piš!$A$6:$BZ$160,piš!BH$2,0))</f>
        <v/>
      </c>
      <c r="V92" s="30" t="str">
        <f>IF(VLOOKUP($A91,piš!$A$6:$BZ$160,piš!BI$2,0)="","",VLOOKUP($A91,piš!$A$6:$BZ$160,piš!BI$2,0))</f>
        <v/>
      </c>
      <c r="W92" s="30" t="str">
        <f>IF(VLOOKUP($A91,piš!$A$6:$BZ$160,piš!BJ$2,0)="","",VLOOKUP($A91,piš!$A$6:$BZ$160,piš!BJ$2,0))</f>
        <v/>
      </c>
      <c r="X92" s="30" t="str">
        <f>IF(VLOOKUP($A91,piš!$A$6:$BZ$160,piš!BK$2,0)="","",VLOOKUP($A91,piš!$A$6:$BZ$160,piš!BK$2,0))</f>
        <v/>
      </c>
      <c r="Y92" s="30" t="str">
        <f>IF(VLOOKUP($A91,piš!$A$6:$BZ$160,piš!BL$2,0)="","",VLOOKUP($A91,piš!$A$6:$BZ$160,piš!BL$2,0))</f>
        <v/>
      </c>
      <c r="Z92" s="30" t="str">
        <f>IF(VLOOKUP($A91,piš!$A$6:$BZ$160,piš!BM$2,0)="","",VLOOKUP($A91,piš!$A$6:$BZ$160,piš!BM$2,0))</f>
        <v/>
      </c>
      <c r="AA92" s="30" t="str">
        <f>IF(VLOOKUP($A91,piš!$A$6:$BZ$160,piš!BN$2,0)="","",VLOOKUP($A91,piš!$A$6:$BZ$160,piš!BN$2,0))</f>
        <v/>
      </c>
      <c r="AB92" s="30" t="str">
        <f>IF(VLOOKUP($A91,piš!$A$6:$BZ$160,piš!BO$2,0)="","",VLOOKUP($A91,piš!$A$6:$BZ$160,piš!BO$2,0))</f>
        <v/>
      </c>
      <c r="AC92" s="30" t="str">
        <f>IF(VLOOKUP($A91,piš!$A$6:$BZ$160,piš!BP$2,0)="","",VLOOKUP($A91,piš!$A$6:$BZ$160,piš!BP$2,0))</f>
        <v/>
      </c>
      <c r="AD92" s="30" t="str">
        <f>IF(VLOOKUP($A91,piš!$A$6:$BZ$160,piš!BQ$2,0)="","",VLOOKUP($A91,piš!$A$6:$BZ$160,piš!BQ$2,0))</f>
        <v/>
      </c>
      <c r="AE92" s="30" t="str">
        <f>IF(VLOOKUP($A91,piš!$A$6:$BZ$160,piš!BR$2,0)="","",VLOOKUP($A91,piš!$A$6:$BZ$160,piš!BR$2,0))</f>
        <v/>
      </c>
      <c r="AF92" s="30" t="str">
        <f>IF(VLOOKUP($A91,piš!$A$6:$BZ$160,piš!BS$2,0)="","",VLOOKUP($A91,piš!$A$6:$BZ$160,piš!BS$2,0))</f>
        <v/>
      </c>
      <c r="AG92" s="30" t="str">
        <f>IF(VLOOKUP($A91,piš!$A$6:$BZ$160,piš!BT$2,0)="","",VLOOKUP($A91,piš!$A$6:$BZ$160,piš!BT$2,0))</f>
        <v/>
      </c>
      <c r="AH92" s="30" t="str">
        <f>IF(VLOOKUP($A91,piš!$A$6:$BZ$160,piš!BU$2,0)="","",VLOOKUP($A91,piš!$A$6:$BZ$160,piš!BU$2,0))</f>
        <v/>
      </c>
      <c r="AI92" s="30" t="str">
        <f>IF(VLOOKUP($A91,piš!$A$6:$BZ$160,piš!BV$2,0)="","",VLOOKUP($A91,piš!$A$6:$BZ$160,piš!BV$2,0))</f>
        <v/>
      </c>
    </row>
    <row r="93" spans="1:35" ht="12.75" customHeight="1" x14ac:dyDescent="0.2">
      <c r="A93" s="54">
        <f t="shared" si="0"/>
        <v>39</v>
      </c>
      <c r="B93" s="56">
        <f>VLOOKUP($A93,piš!$A$6:$BZ$160,piš!K$2,0)</f>
        <v>23</v>
      </c>
      <c r="C93" s="27">
        <f>VLOOKUP($A93,piš!$A$6:$BZ$160,piš!H$2,0)</f>
        <v>0</v>
      </c>
      <c r="D93" s="28">
        <f>VLOOKUP($A93,piš!$A$6:$BZ$160,piš!J$2,0)</f>
        <v>0</v>
      </c>
      <c r="E93" s="52">
        <f>VLOOKUP($A93,piš!$A$6:$BZ$160,piš!L$2,0)</f>
        <v>0</v>
      </c>
      <c r="F93" s="40" t="str">
        <f>IF(VLOOKUP($A93,piš!$A$6:$BZ$160,piš!O$2,0)="","",VLOOKUP($A93,piš!$A$6:$BZ$160,piš!O$2,0))</f>
        <v/>
      </c>
      <c r="G93" s="40" t="str">
        <f>IF(VLOOKUP($A93,piš!$A$6:$BZ$160,piš!P$2,0)="","",VLOOKUP($A93,piš!$A$6:$BZ$160,piš!P$2,0))</f>
        <v/>
      </c>
      <c r="H93" s="40" t="str">
        <f>IF(VLOOKUP($A93,piš!$A$6:$BZ$160,piš!Q$2,0)="","",VLOOKUP($A93,piš!$A$6:$BZ$160,piš!Q$2,0))</f>
        <v/>
      </c>
      <c r="I93" s="40" t="str">
        <f>IF(VLOOKUP($A93,piš!$A$6:$BZ$160,piš!R$2,0)="","",VLOOKUP($A93,piš!$A$6:$BZ$160,piš!R$2,0))</f>
        <v/>
      </c>
      <c r="J93" s="40" t="str">
        <f>IF(VLOOKUP($A93,piš!$A$6:$BZ$160,piš!S$2,0)="","",VLOOKUP($A93,piš!$A$6:$BZ$160,piš!S$2,0))</f>
        <v/>
      </c>
      <c r="K93" s="40" t="str">
        <f>IF(VLOOKUP($A93,piš!$A$6:$BZ$160,piš!T$2,0)="","",VLOOKUP($A93,piš!$A$6:$BZ$160,piš!T$2,0))</f>
        <v/>
      </c>
      <c r="L93" s="40" t="str">
        <f>IF(VLOOKUP($A93,piš!$A$6:$BZ$160,piš!U$2,0)="","",VLOOKUP($A93,piš!$A$6:$BZ$160,piš!U$2,0))</f>
        <v/>
      </c>
      <c r="M93" s="40" t="str">
        <f>IF(VLOOKUP($A93,piš!$A$6:$BZ$160,piš!V$2,0)="","",VLOOKUP($A93,piš!$A$6:$BZ$160,piš!V$2,0))</f>
        <v/>
      </c>
      <c r="N93" s="34" t="str">
        <f>IF(VLOOKUP($A93,piš!$A$6:$BZ$160,piš!W$2,0)="","",VLOOKUP($A93,piš!$A$6:$BZ$160,piš!W$2,0))</f>
        <v/>
      </c>
      <c r="O93" s="34" t="str">
        <f>IF(VLOOKUP($A93,piš!$A$6:$BZ$160,piš!X$2,0)="","",VLOOKUP($A93,piš!$A$6:$BZ$160,piš!X$2,0))</f>
        <v/>
      </c>
      <c r="P93" s="34" t="str">
        <f>IF(VLOOKUP($A93,piš!$A$6:$BZ$160,piš!Y$2,0)="","",VLOOKUP($A93,piš!$A$6:$BZ$160,piš!Y$2,0))</f>
        <v/>
      </c>
      <c r="Q93" s="34" t="str">
        <f>IF(VLOOKUP($A93,piš!$A$6:$BZ$160,piš!Z$2,0)="","",VLOOKUP($A93,piš!$A$6:$BZ$160,piš!Z$2,0))</f>
        <v/>
      </c>
      <c r="R93" s="34" t="str">
        <f>IF(VLOOKUP($A93,piš!$A$6:$BZ$160,piš!AA$2,0)="","",VLOOKUP($A93,piš!$A$6:$BZ$160,piš!AA$2,0))</f>
        <v/>
      </c>
      <c r="S93" s="34" t="str">
        <f>IF(VLOOKUP($A93,piš!$A$6:$BZ$160,piš!AB$2,0)="","",VLOOKUP($A93,piš!$A$6:$BZ$160,piš!AB$2,0))</f>
        <v/>
      </c>
      <c r="T93" s="34" t="str">
        <f>IF(VLOOKUP($A93,piš!$A$6:$BZ$160,piš!AC$2,0)="","",VLOOKUP($A93,piš!$A$6:$BZ$160,piš!AC$2,0))</f>
        <v/>
      </c>
      <c r="U93" s="34" t="str">
        <f>IF(VLOOKUP($A93,piš!$A$6:$BZ$160,piš!AD$2,0)="","",VLOOKUP($A93,piš!$A$6:$BZ$160,piš!AD$2,0))</f>
        <v/>
      </c>
      <c r="V93" s="34" t="str">
        <f>IF(VLOOKUP($A93,piš!$A$6:$BZ$160,piš!AE$2,0)="","",VLOOKUP($A93,piš!$A$6:$BZ$160,piš!AE$2,0))</f>
        <v/>
      </c>
      <c r="W93" s="34" t="str">
        <f>IF(VLOOKUP($A93,piš!$A$6:$BZ$160,piš!AF$2,0)="","",VLOOKUP($A93,piš!$A$6:$BZ$160,piš!AF$2,0))</f>
        <v/>
      </c>
      <c r="X93" s="34" t="str">
        <f>IF(VLOOKUP($A93,piš!$A$6:$BZ$160,piš!AG$2,0)="","",VLOOKUP($A93,piš!$A$6:$BZ$160,piš!AG$2,0))</f>
        <v/>
      </c>
      <c r="Y93" s="34" t="str">
        <f>IF(VLOOKUP($A93,piš!$A$6:$BZ$160,piš!AH$2,0)="","",VLOOKUP($A93,piš!$A$6:$BZ$160,piš!AH$2,0))</f>
        <v/>
      </c>
      <c r="Z93" s="34" t="str">
        <f>IF(VLOOKUP($A93,piš!$A$6:$BZ$160,piš!AI$2,0)="","",VLOOKUP($A93,piš!$A$6:$BZ$160,piš!AI$2,0))</f>
        <v/>
      </c>
      <c r="AA93" s="34" t="str">
        <f>IF(VLOOKUP($A93,piš!$A$6:$BZ$160,piš!AJ$2,0)="","",VLOOKUP($A93,piš!$A$6:$BZ$160,piš!AJ$2,0))</f>
        <v/>
      </c>
      <c r="AB93" s="34" t="str">
        <f>IF(VLOOKUP($A93,piš!$A$6:$BZ$160,piš!AK$2,0)="","",VLOOKUP($A93,piš!$A$6:$BZ$160,piš!AK$2,0))</f>
        <v/>
      </c>
      <c r="AC93" s="34" t="str">
        <f>IF(VLOOKUP($A93,piš!$A$6:$BZ$160,piš!AL$2,0)="","",VLOOKUP($A93,piš!$A$6:$BZ$160,piš!AL$2,0))</f>
        <v/>
      </c>
      <c r="AD93" s="34" t="str">
        <f>IF(VLOOKUP($A93,piš!$A$6:$BZ$160,piš!AM$2,0)="","",VLOOKUP($A93,piš!$A$6:$BZ$160,piš!AM$2,0))</f>
        <v/>
      </c>
      <c r="AE93" s="34" t="str">
        <f>IF(VLOOKUP($A93,piš!$A$6:$BZ$160,piš!AN$2,0)="","",VLOOKUP($A93,piš!$A$6:$BZ$160,piš!AN$2,0))</f>
        <v/>
      </c>
      <c r="AF93" s="34" t="str">
        <f>IF(VLOOKUP($A93,piš!$A$6:$BZ$160,piš!AO$2,0)="","",VLOOKUP($A93,piš!$A$6:$BZ$160,piš!AO$2,0))</f>
        <v/>
      </c>
      <c r="AG93" s="34" t="str">
        <f>IF(VLOOKUP($A93,piš!$A$6:$BZ$160,piš!AP$2,0)="","",VLOOKUP($A93,piš!$A$6:$BZ$160,piš!AP$2,0))</f>
        <v/>
      </c>
      <c r="AH93" s="34" t="str">
        <f>IF(VLOOKUP($A93,piš!$A$6:$BZ$160,piš!AQ$2,0)="","",VLOOKUP($A93,piš!$A$6:$BZ$160,piš!AQ$2,0))</f>
        <v/>
      </c>
      <c r="AI93" s="34" t="str">
        <f>IF(VLOOKUP($A93,piš!$A$6:$BZ$160,piš!AR$2,0)="","",VLOOKUP($A93,piš!$A$6:$BZ$160,piš!AR$2,0))</f>
        <v/>
      </c>
    </row>
    <row r="94" spans="1:35" ht="12.75" customHeight="1" x14ac:dyDescent="0.2">
      <c r="A94" s="55"/>
      <c r="B94" s="57"/>
      <c r="C94" s="29">
        <f>VLOOKUP($A93,piš!$A$6:$BZ$160,piš!I$2,0)</f>
        <v>0</v>
      </c>
      <c r="D94" s="16"/>
      <c r="E94" s="53" t="e">
        <f>VLOOKUP($A94,piš!$A$6:$BZ$160,10,0)</f>
        <v>#N/A</v>
      </c>
      <c r="F94" s="30" t="str">
        <f>IF(VLOOKUP($A93,piš!$A$6:$BZ$160,piš!AS$2,0)="","",VLOOKUP($A93,piš!$A$6:$BZ$160,piš!AS$2,0))</f>
        <v/>
      </c>
      <c r="G94" s="30" t="str">
        <f>IF(VLOOKUP($A93,piš!$A$6:$BZ$160,piš!AT$2,0)="","",VLOOKUP($A93,piš!$A$6:$BZ$160,piš!AT$2,0))</f>
        <v/>
      </c>
      <c r="H94" s="30" t="str">
        <f>IF(VLOOKUP($A93,piš!$A$6:$BZ$160,piš!AU$2,0)="","",VLOOKUP($A93,piš!$A$6:$BZ$160,piš!AU$2,0))</f>
        <v/>
      </c>
      <c r="I94" s="30" t="str">
        <f>IF(VLOOKUP($A93,piš!$A$6:$BZ$160,piš!AV$2,0)="","",VLOOKUP($A93,piš!$A$6:$BZ$160,piš!AV$2,0))</f>
        <v/>
      </c>
      <c r="J94" s="30" t="str">
        <f>IF(VLOOKUP($A93,piš!$A$6:$BZ$160,piš!AW$2,0)="","",VLOOKUP($A93,piš!$A$6:$BZ$160,piš!AW$2,0))</f>
        <v/>
      </c>
      <c r="K94" s="30" t="str">
        <f>IF(VLOOKUP($A93,piš!$A$6:$BZ$160,piš!AX$2,0)="","",VLOOKUP($A93,piš!$A$6:$BZ$160,piš!AX$2,0))</f>
        <v/>
      </c>
      <c r="L94" s="30" t="str">
        <f>IF(VLOOKUP($A93,piš!$A$6:$BZ$160,piš!AY$2,0)="","",VLOOKUP($A93,piš!$A$6:$BZ$160,piš!AY$2,0))</f>
        <v/>
      </c>
      <c r="M94" s="30" t="str">
        <f>IF(VLOOKUP($A93,piš!$A$6:$BZ$160,piš!AZ$2,0)="","",VLOOKUP($A93,piš!$A$6:$BZ$160,piš!AZ$2,0))</f>
        <v/>
      </c>
      <c r="N94" s="30" t="str">
        <f>IF(VLOOKUP($A93,piš!$A$6:$BZ$160,piš!BA$2,0)="","",VLOOKUP($A93,piš!$A$6:$BZ$160,piš!BA$2,0))</f>
        <v/>
      </c>
      <c r="O94" s="30" t="str">
        <f>IF(VLOOKUP($A93,piš!$A$6:$BZ$160,piš!BB$2,0)="","",VLOOKUP($A93,piš!$A$6:$BZ$160,piš!BB$2,0))</f>
        <v/>
      </c>
      <c r="P94" s="30" t="str">
        <f>IF(VLOOKUP($A93,piš!$A$6:$BZ$160,piš!BC$2,0)="","",VLOOKUP($A93,piš!$A$6:$BZ$160,piš!BC$2,0))</f>
        <v/>
      </c>
      <c r="Q94" s="30" t="str">
        <f>IF(VLOOKUP($A93,piš!$A$6:$BZ$160,piš!BD$2,0)="","",VLOOKUP($A93,piš!$A$6:$BZ$160,piš!BD$2,0))</f>
        <v/>
      </c>
      <c r="R94" s="30" t="str">
        <f>IF(VLOOKUP($A93,piš!$A$6:$BZ$160,piš!BE$2,0)="","",VLOOKUP($A93,piš!$A$6:$BZ$160,piš!BE$2,0))</f>
        <v/>
      </c>
      <c r="S94" s="30" t="str">
        <f>IF(VLOOKUP($A93,piš!$A$6:$BZ$160,piš!BF$2,0)="","",VLOOKUP($A93,piš!$A$6:$BZ$160,piš!BF$2,0))</f>
        <v/>
      </c>
      <c r="T94" s="30" t="str">
        <f>IF(VLOOKUP($A93,piš!$A$6:$BZ$160,piš!BG$2,0)="","",VLOOKUP($A93,piš!$A$6:$BZ$160,piš!BG$2,0))</f>
        <v/>
      </c>
      <c r="U94" s="30" t="str">
        <f>IF(VLOOKUP($A93,piš!$A$6:$BZ$160,piš!BH$2,0)="","",VLOOKUP($A93,piš!$A$6:$BZ$160,piš!BH$2,0))</f>
        <v/>
      </c>
      <c r="V94" s="30" t="str">
        <f>IF(VLOOKUP($A93,piš!$A$6:$BZ$160,piš!BI$2,0)="","",VLOOKUP($A93,piš!$A$6:$BZ$160,piš!BI$2,0))</f>
        <v/>
      </c>
      <c r="W94" s="30" t="str">
        <f>IF(VLOOKUP($A93,piš!$A$6:$BZ$160,piš!BJ$2,0)="","",VLOOKUP($A93,piš!$A$6:$BZ$160,piš!BJ$2,0))</f>
        <v/>
      </c>
      <c r="X94" s="30" t="str">
        <f>IF(VLOOKUP($A93,piš!$A$6:$BZ$160,piš!BK$2,0)="","",VLOOKUP($A93,piš!$A$6:$BZ$160,piš!BK$2,0))</f>
        <v/>
      </c>
      <c r="Y94" s="30" t="str">
        <f>IF(VLOOKUP($A93,piš!$A$6:$BZ$160,piš!BL$2,0)="","",VLOOKUP($A93,piš!$A$6:$BZ$160,piš!BL$2,0))</f>
        <v/>
      </c>
      <c r="Z94" s="30" t="str">
        <f>IF(VLOOKUP($A93,piš!$A$6:$BZ$160,piš!BM$2,0)="","",VLOOKUP($A93,piš!$A$6:$BZ$160,piš!BM$2,0))</f>
        <v/>
      </c>
      <c r="AA94" s="30" t="str">
        <f>IF(VLOOKUP($A93,piš!$A$6:$BZ$160,piš!BN$2,0)="","",VLOOKUP($A93,piš!$A$6:$BZ$160,piš!BN$2,0))</f>
        <v/>
      </c>
      <c r="AB94" s="30" t="str">
        <f>IF(VLOOKUP($A93,piš!$A$6:$BZ$160,piš!BO$2,0)="","",VLOOKUP($A93,piš!$A$6:$BZ$160,piš!BO$2,0))</f>
        <v/>
      </c>
      <c r="AC94" s="30" t="str">
        <f>IF(VLOOKUP($A93,piš!$A$6:$BZ$160,piš!BP$2,0)="","",VLOOKUP($A93,piš!$A$6:$BZ$160,piš!BP$2,0))</f>
        <v/>
      </c>
      <c r="AD94" s="30" t="str">
        <f>IF(VLOOKUP($A93,piš!$A$6:$BZ$160,piš!BQ$2,0)="","",VLOOKUP($A93,piš!$A$6:$BZ$160,piš!BQ$2,0))</f>
        <v/>
      </c>
      <c r="AE94" s="30" t="str">
        <f>IF(VLOOKUP($A93,piš!$A$6:$BZ$160,piš!BR$2,0)="","",VLOOKUP($A93,piš!$A$6:$BZ$160,piš!BR$2,0))</f>
        <v/>
      </c>
      <c r="AF94" s="30" t="str">
        <f>IF(VLOOKUP($A93,piš!$A$6:$BZ$160,piš!BS$2,0)="","",VLOOKUP($A93,piš!$A$6:$BZ$160,piš!BS$2,0))</f>
        <v/>
      </c>
      <c r="AG94" s="30" t="str">
        <f>IF(VLOOKUP($A93,piš!$A$6:$BZ$160,piš!BT$2,0)="","",VLOOKUP($A93,piš!$A$6:$BZ$160,piš!BT$2,0))</f>
        <v/>
      </c>
      <c r="AH94" s="30" t="str">
        <f>IF(VLOOKUP($A93,piš!$A$6:$BZ$160,piš!BU$2,0)="","",VLOOKUP($A93,piš!$A$6:$BZ$160,piš!BU$2,0))</f>
        <v/>
      </c>
      <c r="AI94" s="30" t="str">
        <f>IF(VLOOKUP($A93,piš!$A$6:$BZ$160,piš!BV$2,0)="","",VLOOKUP($A93,piš!$A$6:$BZ$160,piš!BV$2,0))</f>
        <v/>
      </c>
    </row>
  </sheetData>
  <mergeCells count="117">
    <mergeCell ref="A91:A92"/>
    <mergeCell ref="B91:B92"/>
    <mergeCell ref="E91:E92"/>
    <mergeCell ref="A93:A94"/>
    <mergeCell ref="B93:B94"/>
    <mergeCell ref="E93:E94"/>
    <mergeCell ref="A87:A88"/>
    <mergeCell ref="B87:B88"/>
    <mergeCell ref="E87:E88"/>
    <mergeCell ref="A89:A90"/>
    <mergeCell ref="B89:B90"/>
    <mergeCell ref="E89:E90"/>
    <mergeCell ref="A83:A84"/>
    <mergeCell ref="B83:B84"/>
    <mergeCell ref="E83:E84"/>
    <mergeCell ref="A85:A86"/>
    <mergeCell ref="B85:B86"/>
    <mergeCell ref="E85:E86"/>
    <mergeCell ref="A79:A80"/>
    <mergeCell ref="B79:B80"/>
    <mergeCell ref="E79:E80"/>
    <mergeCell ref="A81:A82"/>
    <mergeCell ref="B81:B82"/>
    <mergeCell ref="E81:E82"/>
    <mergeCell ref="A75:A76"/>
    <mergeCell ref="B75:B76"/>
    <mergeCell ref="E75:E76"/>
    <mergeCell ref="A77:A78"/>
    <mergeCell ref="B77:B78"/>
    <mergeCell ref="E77:E78"/>
    <mergeCell ref="A71:A72"/>
    <mergeCell ref="B71:B72"/>
    <mergeCell ref="E71:E72"/>
    <mergeCell ref="A73:A74"/>
    <mergeCell ref="B73:B74"/>
    <mergeCell ref="E73:E74"/>
    <mergeCell ref="B55:B56"/>
    <mergeCell ref="B41:B42"/>
    <mergeCell ref="B53:B54"/>
    <mergeCell ref="A67:A68"/>
    <mergeCell ref="B67:B68"/>
    <mergeCell ref="A19:A20"/>
    <mergeCell ref="B19:B20"/>
    <mergeCell ref="E67:E68"/>
    <mergeCell ref="A69:A70"/>
    <mergeCell ref="B69:B70"/>
    <mergeCell ref="E69:E70"/>
    <mergeCell ref="E57:E58"/>
    <mergeCell ref="A59:A60"/>
    <mergeCell ref="B59:B60"/>
    <mergeCell ref="E59:E60"/>
    <mergeCell ref="A65:A66"/>
    <mergeCell ref="B65:B66"/>
    <mergeCell ref="E65:E66"/>
    <mergeCell ref="A63:A64"/>
    <mergeCell ref="B63:B64"/>
    <mergeCell ref="E63:E64"/>
    <mergeCell ref="A57:A58"/>
    <mergeCell ref="B57:B58"/>
    <mergeCell ref="E19:E20"/>
    <mergeCell ref="A21:A22"/>
    <mergeCell ref="A25:A26"/>
    <mergeCell ref="B25:B26"/>
    <mergeCell ref="A27:A28"/>
    <mergeCell ref="B27:B28"/>
    <mergeCell ref="B21:B22"/>
    <mergeCell ref="E21:E22"/>
    <mergeCell ref="E47:E48"/>
    <mergeCell ref="E27:E28"/>
    <mergeCell ref="E29:E30"/>
    <mergeCell ref="E35:E36"/>
    <mergeCell ref="E43:E44"/>
    <mergeCell ref="E45:E46"/>
    <mergeCell ref="E41:E42"/>
    <mergeCell ref="A31:A32"/>
    <mergeCell ref="E23:E24"/>
    <mergeCell ref="E25:E26"/>
    <mergeCell ref="B23:B24"/>
    <mergeCell ref="B31:B32"/>
    <mergeCell ref="E31:E32"/>
    <mergeCell ref="E49:E50"/>
    <mergeCell ref="A39:A40"/>
    <mergeCell ref="A35:A36"/>
    <mergeCell ref="B35:B36"/>
    <mergeCell ref="A33:A34"/>
    <mergeCell ref="B39:B40"/>
    <mergeCell ref="E39:E40"/>
    <mergeCell ref="E33:E34"/>
    <mergeCell ref="A37:A38"/>
    <mergeCell ref="B37:B38"/>
    <mergeCell ref="E37:E38"/>
    <mergeCell ref="A49:A50"/>
    <mergeCell ref="B49:B50"/>
    <mergeCell ref="E55:E56"/>
    <mergeCell ref="E17:E18"/>
    <mergeCell ref="A61:A62"/>
    <mergeCell ref="B61:B62"/>
    <mergeCell ref="E61:E62"/>
    <mergeCell ref="A51:A52"/>
    <mergeCell ref="B51:B52"/>
    <mergeCell ref="E51:E52"/>
    <mergeCell ref="A53:A54"/>
    <mergeCell ref="A55:A56"/>
    <mergeCell ref="B17:B18"/>
    <mergeCell ref="A17:A18"/>
    <mergeCell ref="A41:A42"/>
    <mergeCell ref="A47:A48"/>
    <mergeCell ref="B47:B48"/>
    <mergeCell ref="A45:A46"/>
    <mergeCell ref="B45:B46"/>
    <mergeCell ref="A43:A44"/>
    <mergeCell ref="B43:B44"/>
    <mergeCell ref="B33:B34"/>
    <mergeCell ref="E53:E54"/>
    <mergeCell ref="A23:A24"/>
    <mergeCell ref="A29:A30"/>
    <mergeCell ref="B29:B30"/>
  </mergeCells>
  <phoneticPr fontId="0" type="noConversion"/>
  <pageMargins left="1.1811023622047245" right="0.39370078740157483" top="0.59055118110236227" bottom="0.78740157480314965" header="0.31496062992125984" footer="0.47244094488188981"/>
  <pageSetup paperSize="9" scale="75" orientation="portrait" horizontalDpi="300" verticalDpi="300" r:id="rId1"/>
  <headerFooter alignWithMargins="0">
    <oddFooter>&amp;LVypracoval : Jaroslav Tuček&amp;RDne : &amp;D</oddFooter>
  </headerFooter>
  <rowBreaks count="1" manualBreakCount="1">
    <brk id="46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F8"/>
  <sheetViews>
    <sheetView workbookViewId="0">
      <selection activeCell="A3" sqref="A3"/>
    </sheetView>
  </sheetViews>
  <sheetFormatPr defaultRowHeight="12.75" x14ac:dyDescent="0.2"/>
  <cols>
    <col min="1" max="1" width="16.5703125" customWidth="1"/>
    <col min="2" max="2" width="14.140625" customWidth="1"/>
  </cols>
  <sheetData>
    <row r="3" spans="6:6" x14ac:dyDescent="0.2">
      <c r="F3" s="42"/>
    </row>
    <row r="4" spans="6:6" x14ac:dyDescent="0.2">
      <c r="F4" s="42"/>
    </row>
    <row r="5" spans="6:6" x14ac:dyDescent="0.2">
      <c r="F5" s="42"/>
    </row>
    <row r="6" spans="6:6" x14ac:dyDescent="0.2">
      <c r="F6" s="42"/>
    </row>
    <row r="7" spans="6:6" x14ac:dyDescent="0.2">
      <c r="F7" s="42"/>
    </row>
    <row r="8" spans="6:6" x14ac:dyDescent="0.2">
      <c r="F8" s="4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piš</vt:lpstr>
      <vt:lpstr>ž011+12</vt:lpstr>
      <vt:lpstr>pomocný</vt:lpstr>
      <vt:lpstr>'ž011+12'!Názvy_tisku</vt:lpstr>
      <vt:lpstr>'ž011+12'!Oblast_tisku</vt:lpstr>
    </vt:vector>
  </TitlesOfParts>
  <Company>O.V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Obšivač Vinco</dc:creator>
  <cp:lastModifiedBy>Jarda</cp:lastModifiedBy>
  <cp:lastPrinted>2017-01-16T19:00:00Z</cp:lastPrinted>
  <dcterms:created xsi:type="dcterms:W3CDTF">2002-12-17T17:34:54Z</dcterms:created>
  <dcterms:modified xsi:type="dcterms:W3CDTF">2017-01-16T19:07:03Z</dcterms:modified>
</cp:coreProperties>
</file>